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5480" windowHeight="9090" activeTab="1"/>
  </bookViews>
  <sheets>
    <sheet name="Phu luc 1" sheetId="1" r:id="rId1"/>
    <sheet name="Phu luc 2" sheetId="2" r:id="rId2"/>
    <sheet name="Phu Luc 3" sheetId="3" r:id="rId3"/>
    <sheet name="Phu luc 4" sheetId="4" r:id="rId4"/>
  </sheets>
  <definedNames/>
  <calcPr fullCalcOnLoad="1"/>
</workbook>
</file>

<file path=xl/sharedStrings.xml><?xml version="1.0" encoding="utf-8"?>
<sst xmlns="http://schemas.openxmlformats.org/spreadsheetml/2006/main" count="3677" uniqueCount="2476">
  <si>
    <t xml:space="preserve">Cắm niệu quản bàng quang                                                                                                                                        </t>
  </si>
  <si>
    <t xml:space="preserve">Thông niệu quản ra ngoài da qua 1 đoạn ruột đơn thuần                                                                                                               </t>
  </si>
  <si>
    <t xml:space="preserve">Cắt một nửa bàng quang và cắt túi thừa bàng quang                                                                                                              </t>
  </si>
  <si>
    <t xml:space="preserve">Cắt u lành tuyến tiền liệt đường trên                                                                                                                           </t>
  </si>
  <si>
    <t xml:space="preserve">Phẫu thuật lấy sỏi niệu quản đoạn sát bàng quang                                                                                                                </t>
  </si>
  <si>
    <t xml:space="preserve">Cắt u bàng quang đường trên                                                                                                                                     </t>
  </si>
  <si>
    <t xml:space="preserve">Lấy sỏi bàng quang lần 2, đóng lỗ rò bàng quang                                                                                                                 </t>
  </si>
  <si>
    <t xml:space="preserve">Cắt cổ bàng quang                                                                                                                                               </t>
  </si>
  <si>
    <t xml:space="preserve">Cắt nối niệu đạo sau                                                                                                                                            </t>
  </si>
  <si>
    <t xml:space="preserve">Phẫu thuật treo thận                                                                                                                                            </t>
  </si>
  <si>
    <t>Áp dụng đối với bệnh viện hạng đặc biệt, hạng I, hạng II</t>
  </si>
  <si>
    <t>Bao gồm cả sonde</t>
  </si>
  <si>
    <t>Thủ thuật còn xét nghiệm có giá riêng</t>
  </si>
  <si>
    <t>Bao gồm cả Sonde</t>
  </si>
  <si>
    <t>Bao gồm cả kim sinh thiết dùng nhiều lần</t>
  </si>
  <si>
    <t>Bao gồm cả kim sinh thiết</t>
  </si>
  <si>
    <t>Bao gồm cả chi phí kim gắp dùng nhiều lần</t>
  </si>
  <si>
    <t>Bao gốm cả ống kendan</t>
  </si>
  <si>
    <t>Bao gồm cả Canuyn</t>
  </si>
  <si>
    <t>Bao gồm cả chi phí dây dẫn dùng nhiều lần</t>
  </si>
  <si>
    <t>Bao gồm cả chi phí Catheter 2 nòng</t>
  </si>
  <si>
    <t>Bao gồm cả chi phí Catheter 3 nòng</t>
  </si>
  <si>
    <t>Bao gồm cả bóng dùng nhiều lần</t>
  </si>
  <si>
    <t>Bao gồm kim sinh thiết dùng nhiều lần</t>
  </si>
  <si>
    <t>Kim chọc hút tủy tính theo thực tế sử dụng</t>
  </si>
  <si>
    <t>Bao gồm cả kim chọc hút tủy dùng nhiều lần</t>
  </si>
  <si>
    <t>Bao gồm cả kim gắp dùng nhiều lần</t>
  </si>
  <si>
    <t>Bao gồm cả kim sinh thiết, chi phí chụp cắt lớp vi tính và chưa tính thuốc cản quang</t>
  </si>
  <si>
    <t>Bao gồm cả catheter Swan granz, bộ phận nhận cảm áp lực</t>
  </si>
  <si>
    <t>Chưa tính thuốc tiêm</t>
  </si>
  <si>
    <t>Chưa tính chi phí màng ối</t>
  </si>
  <si>
    <t>Các dịch vụ từ 14-29, mục C3.3 đã bao gồm chi phí dao tròn dùng 01 lần, chỉ khâu các loại.</t>
  </si>
  <si>
    <t>Bao gồm cả Comblator</t>
  </si>
  <si>
    <t>Cả chi phí dao Hummer</t>
  </si>
  <si>
    <t>Từ 02 răng trở lên mỗi răng cộng thêm 50.000 đồng tiền phí gửi labo</t>
  </si>
  <si>
    <t>Bao gồm cả pin và cup, kaolin</t>
  </si>
  <si>
    <t>Không bao gồm thủ thuật sinh thiết tủy xương</t>
  </si>
  <si>
    <t>Không bao gồm thủ thuật chọc hút hạch</t>
  </si>
  <si>
    <t>Cho tất cả các thông số</t>
  </si>
  <si>
    <t>Giá cho mỗi yếu tố</t>
  </si>
  <si>
    <t>Giá cho mỗi chất kích tập</t>
  </si>
  <si>
    <t>Không bao gồm thủ thuật sinh thiết tủy</t>
  </si>
  <si>
    <t>Chưa bao gồm lưới thoát vị</t>
  </si>
  <si>
    <t xml:space="preserve">Chưa bao gồm sonde </t>
  </si>
  <si>
    <t xml:space="preserve">CÁC DỊCH VỤ KỸ THUẬT CHƯA CÓ TRONG BẢNG GIÁ </t>
  </si>
  <si>
    <t>Cố định xương sườn gãy bằng băng keo thun</t>
  </si>
  <si>
    <t>Cố định xương đòn gãy bằng nẹp vải</t>
  </si>
  <si>
    <t>Nắn bó bột gãy lồi cầu trong, gãy lồi cầu ngoài, gãy liên lồi cầu xương cánh tay</t>
  </si>
  <si>
    <t>Nắn bó bột gãy bàn tay, nẹp Iselin các ngón trong gãy xương bàn tay, ngón tay</t>
  </si>
  <si>
    <t>Cố định khớp vai bằng áo vải Desault</t>
  </si>
  <si>
    <t>Cố định khớp gối bằng nẹp vải nẹp Zimmer</t>
  </si>
  <si>
    <t>Thở oxy(bình oxy họăc máy tạo oxy)(chưa tính dây thở)</t>
  </si>
  <si>
    <t>Bảo quản nắp sọ</t>
  </si>
  <si>
    <t>Đốt chồi rốn</t>
  </si>
  <si>
    <t>Bóc nhau sau sinh</t>
  </si>
  <si>
    <t>Rút sonde niệu quản qua nội soi</t>
  </si>
  <si>
    <t>Khâu vết thương lưỡi</t>
  </si>
  <si>
    <t>Khâu phục hồi tầng sinh môn</t>
  </si>
  <si>
    <t>PHẪU THUẬT (sau đây viết tắt là: PT)</t>
  </si>
  <si>
    <t>Phẫu thuật khớp giả có kết hợp xương</t>
  </si>
  <si>
    <t>Phẫu thuật khâu lách bảo tồn</t>
  </si>
  <si>
    <t>Phẫu thuật khâu lỗ thủng ruột</t>
  </si>
  <si>
    <t>Nối gân Achille</t>
  </si>
  <si>
    <t>Phẫu thuật tắc ruột do bả thức ăn, dị vật</t>
  </si>
  <si>
    <t>Phẫu thuật cắt 2/3 dạ dày</t>
  </si>
  <si>
    <t>Nâng sọ lún ở người lớn</t>
  </si>
  <si>
    <t>Tạo Shunt động tĩnh mạch cẳng tay</t>
  </si>
  <si>
    <t>Kết hợp xương gò má</t>
  </si>
  <si>
    <t>Tháo lồng bằng hơi có gây mê</t>
  </si>
  <si>
    <t>Phẫu thuật viêm tuỵ cấp</t>
  </si>
  <si>
    <t xml:space="preserve">Phẫu thuật toác khớp mu                                                                                                                                  </t>
  </si>
  <si>
    <t xml:space="preserve">Cắt cụt dưới mấu chuyển xương đùi                                                                                                                               </t>
  </si>
  <si>
    <t xml:space="preserve">Phẫu thuật trật khớp háng                                                                                                                                       </t>
  </si>
  <si>
    <t xml:space="preserve">Phẫu thuật trật bánh chè bẩm sinh                                                                                                                               </t>
  </si>
  <si>
    <t xml:space="preserve">Đặt nẹp vít gãy mắt cá  trong, ngoài hoặc Dupuytren                                                                                                             </t>
  </si>
  <si>
    <t xml:space="preserve">Phẫu thuật bàn chân duỗi đổ                                                                                                                                     </t>
  </si>
  <si>
    <t xml:space="preserve">Phẫu thuật cal lệch, không kết hợp xương                                                                                                                        </t>
  </si>
  <si>
    <t xml:space="preserve">Đục nạo xương viêm và chuyển vạt da che phủ                                                                                                                        </t>
  </si>
  <si>
    <t xml:space="preserve">Phẫu thuật vết thương khớp                                                                                                                                      </t>
  </si>
  <si>
    <t>Nối gân gấp</t>
  </si>
  <si>
    <t xml:space="preserve">Vá da dầy toàn bộ, diện tích dưới 10cm2                                                                                                                         </t>
  </si>
  <si>
    <t xml:space="preserve">Tạo hình các vạt da che phủ, vạt trượt                                                                                                                          </t>
  </si>
  <si>
    <t xml:space="preserve">Cắt u nang tiêu xương, ghép xương                                                                                                                               </t>
  </si>
  <si>
    <t xml:space="preserve">Phẫu thuật tái tạo lỗ dò có ghép                                                                                                                                </t>
  </si>
  <si>
    <t>Phẫu thuật sụp mi phức tạp: Dickey, Berke</t>
  </si>
  <si>
    <t>Cắt u hốc mắt bên và sau nhãn cầu cả u tuyến lệ, u mi, cắt bỏ sụn có vá da niêm mạc</t>
  </si>
  <si>
    <t xml:space="preserve">Phẫu thuật tiếp khẩu túi lệ mũi: Dupuy-Dutemps                                                                                                                  </t>
  </si>
  <si>
    <t>Phẫu thuật mộng tái phát phức tạp có vá niêm mạc hay ghép giác mạc</t>
  </si>
  <si>
    <t>Lấy dị vật trong hố mắt, trong nhãn cầu: tiền phòng, dịch kính, củng mạc, sâu trong giác mạc phải rạch khâu</t>
  </si>
  <si>
    <t xml:space="preserve">Cắt mống mắt, lấy thể thuỷ tinh vỡ, bơm hơi, bơm dịch tiền phòng                                                                                                 </t>
  </si>
  <si>
    <t xml:space="preserve">Cắt mống mắt quang học có tách dính phức tạp                                                                                                                    </t>
  </si>
  <si>
    <t xml:space="preserve">Tạo cùng đồ bằng da niêm mạc, tách dính mi cầu                                                                                                                  </t>
  </si>
  <si>
    <t>Mở tiền phòng rửa máu, mủ, lấy máu cục</t>
  </si>
  <si>
    <t>Cắt bè củng mạc (trabeculectomy)</t>
  </si>
  <si>
    <t>Hút dịch kính bơm hơi tiền phòng</t>
  </si>
  <si>
    <t xml:space="preserve">Treo cơ chữa sụp mi, epicantus                                                                                                                                  </t>
  </si>
  <si>
    <t>Cắt u mi kết mạc không vá, kể cả chắp toả lan</t>
  </si>
  <si>
    <t xml:space="preserve">Phẫu thuật Doenig                                                                                                                                               </t>
  </si>
  <si>
    <t>Phủ giác mạc bằng kết mạc</t>
  </si>
  <si>
    <t xml:space="preserve">Cắt mống mắt quang học                                                                                                                                          </t>
  </si>
  <si>
    <t xml:space="preserve">Hút dịch kính đơn thuần để chẩn đoán hay điều trị                                                                                                               </t>
  </si>
  <si>
    <t>§Þnh l­îng cÊp NH3 trong m¸u</t>
  </si>
  <si>
    <t>PhÇn A: Khung gi¸ kh¸m bÖnh, kiÓm tra søc kháe</t>
  </si>
  <si>
    <t>A1</t>
  </si>
  <si>
    <t>Kh¸m l©m sµng chung, kh¸m chuyªn khoa</t>
  </si>
  <si>
    <t>BÖnh viÖn h¹ng II</t>
  </si>
  <si>
    <t>BÖnh viÖn h¹ng III</t>
  </si>
  <si>
    <t>BÖnh viÖn h¹ng IV, c¸c bÖnh viÖn ch­a ®­îc ph©n h¹ng, c¸c phßng kh¸m ®a khu vùc</t>
  </si>
  <si>
    <t>Tr¹m y tÕ x·</t>
  </si>
  <si>
    <t>A2</t>
  </si>
  <si>
    <t>A3</t>
  </si>
  <si>
    <t>A4</t>
  </si>
  <si>
    <t>A5</t>
  </si>
  <si>
    <t>B1</t>
  </si>
  <si>
    <t>Ngµy ®iÒu trÞ Håi søc tÝch cùc (ICU), ch­a bao gåm chi phÝ m¸y thë nÕu cã</t>
  </si>
  <si>
    <t>B2</t>
  </si>
  <si>
    <t>Ngµy gi­êng bÖnh Håi søc cÊp cøu (Ch­a bao gåm chi phÝ sö dông m¸y thë nÕu cã)</t>
  </si>
  <si>
    <t>BÖnh viÖn h¹ng IV, c¸c bÖnh viÖn ch­a ®­îc ph©n h¹ng</t>
  </si>
  <si>
    <t>Ngµy gi­êng bÖnh Néi khoa:</t>
  </si>
  <si>
    <t>B3</t>
  </si>
  <si>
    <t>Ngµy gi­êng bÖnh ngo¹i khoa; báng:</t>
  </si>
  <si>
    <t>B3.1</t>
  </si>
  <si>
    <t>B3.2</t>
  </si>
  <si>
    <t>B3.3</t>
  </si>
  <si>
    <t>B4</t>
  </si>
  <si>
    <t>C¸c phßng kh¸m ®a khoa khu vùc</t>
  </si>
  <si>
    <t>B5</t>
  </si>
  <si>
    <t>Ngµy gi­êng bÖnh t¹i Tr¹m y tÕ x·</t>
  </si>
  <si>
    <t>Kh¸m søc kháe toµn diÖn lao ®éng, l¸i xe, kh¸m søc kháe ®Þnh kú (kh«ng kÓ xÐt nghiÖm, X-quang)</t>
  </si>
  <si>
    <t>Kh¸m, cÊp giÊy chøng th­¬ng, gi¸m ®Þnh y khoa (kh«ng kÓ xÐt nghiÖm, X-quang)</t>
  </si>
  <si>
    <t>STT theo môc</t>
  </si>
  <si>
    <t>B4.1</t>
  </si>
  <si>
    <t>B4.2</t>
  </si>
  <si>
    <t>B4.3</t>
  </si>
  <si>
    <t>B4.4</t>
  </si>
  <si>
    <t>B6</t>
  </si>
  <si>
    <t>Lo¹i 3: C¸c khoa:  YHDT, Phôc håi chøc n¨ng</t>
  </si>
  <si>
    <t xml:space="preserve">Lo¹i 2: C¸c Khoa: C¬-X­¬ng-Khíp, Da liÔu, DÞ øng, Tai-Mòi-Häng, M¾t, R¨ng Hµm MÆt, Ngo¹i, Phô -S¶n kh«ng mæ. </t>
  </si>
  <si>
    <t>Lo¹i 1: C¸c khoa : TruyÒn nhiÔm, H« hÊp, HuyÕt häc, Ung th­, Tim m¹ch, ThÇn kinh, Nhi, Tiªu ho¸, ThËn häc; Néi tiÕt;</t>
  </si>
  <si>
    <t>CHôP X-QUANG C¸C CHI</t>
  </si>
  <si>
    <t xml:space="preserve">C¸c ngãn tay hoÆc ngãn ch©n </t>
  </si>
  <si>
    <t>CHôP X-QUANG CéT SèNG</t>
  </si>
  <si>
    <t>Thñ thuËt chäc hót tñy lµm tñy ®å</t>
  </si>
  <si>
    <t xml:space="preserve">Thñ thuËt sinh thiÕt tñy x­¬ng </t>
  </si>
  <si>
    <t xml:space="preserve">Xoa bãp bÊm huyÖt </t>
  </si>
  <si>
    <t>Th¸o bét: cét sèng/ l­ng/ khíp h¸ng/ x­¬ng ®ïi/ x­¬ng chËu</t>
  </si>
  <si>
    <t>N¾n trËt khíp khuûu tay/ khíp x­¬ng ®ßn/ khíp hµm (bét tù c¸n)</t>
  </si>
  <si>
    <t>N¾n trËt khíp khuûu tay/ khíp x­¬ng ®ßn/ khíp hµm (bét liÒn)</t>
  </si>
  <si>
    <t>N¾n trËt khíp khuûu ch©n/ khíp cæ ch©n/ khíp gèi (bét tù c¸n)</t>
  </si>
  <si>
    <t>N¾n trËt khíp khuûu ch©n/ khíp cæ ch©n/ khíp gèi (bét liÒn)</t>
  </si>
  <si>
    <t>N¾n, bã bét x­¬ng ®ïi/ chËu/ cét sèng (bét tù c¸n)</t>
  </si>
  <si>
    <t>N¾n, bã bét x­¬ng ®ïi/ chËu/ cét sèng (bét liÒn)</t>
  </si>
  <si>
    <t>N¾n, bã bét bµn ch©n/ bµn tay (bét tù c¸n)</t>
  </si>
  <si>
    <t>N¾n, bã bét bµn ch©n/ bµn tay (bét liÒn)</t>
  </si>
  <si>
    <t>N¾n cã g©y mª, bã bét bµn ch©n ngùa vÑo vµo, bµn ch©n bÑt/ tËt gèi cong lâm trong hay lâm ngoµi (bét tù c¸n)</t>
  </si>
  <si>
    <t>N¾n cã g©y mª, bã bét bµn ch©n ngùa vÑo vµo, bµn ch©n bÑt/ tËt gèi cong lâm trong hay lâm ngoµi (bét liÒn)</t>
  </si>
  <si>
    <t>§Æt vµ th¨m dß huyÕt ®éng</t>
  </si>
  <si>
    <t xml:space="preserve">Tiªm hËu nh·n cÇu mét m¾t </t>
  </si>
  <si>
    <t xml:space="preserve">Tiªm d­íi kÕt m¹c mét m¾t </t>
  </si>
  <si>
    <t>PhÉu thuËt c¾t méng ghÐp mµng èi, kÕt m¹c - g©y tª</t>
  </si>
  <si>
    <t>PhÉu thuËt c¾t méng ghÐp mµng èi, kÕt m¹c - g©y mª</t>
  </si>
  <si>
    <t>Mét r¨ng</t>
  </si>
  <si>
    <t>PhÉu thuËt lo¹i I</t>
  </si>
  <si>
    <t>PhÉu thuËt lo¹i II</t>
  </si>
  <si>
    <t>PhÉu thuËt lo¹i III</t>
  </si>
  <si>
    <t>Thñ thuËt lo¹i §Æc biÖt</t>
  </si>
  <si>
    <t>Thñ thuËt lo¹i I</t>
  </si>
  <si>
    <t>Thñ thuËt lo¹i II</t>
  </si>
  <si>
    <t>Thñ thuËt lo¹i III</t>
  </si>
  <si>
    <t>§Þnh nhãm m¸u hÖ Rh(D) b»ng ph­¬ng ph¸p èng nghiÖm, phiÕn ®¸</t>
  </si>
  <si>
    <t xml:space="preserve">C¸c chÊt Xentonic/ s¾c tè mËt/ muèi mËt/ urobilinogen </t>
  </si>
  <si>
    <t>XÐt nghiÖm vµ chÈn ®o¸n m« bÖnh häc b»ng ph­¬ng ph¸p nhuém PAS (Periodic Acide - Siff)</t>
  </si>
  <si>
    <t>XÐt nghiÖm vµ chÈn ®o¸n ho¸ m« miÔn dÞch cho mét dÊu Ên (Marker)</t>
  </si>
  <si>
    <t>C5</t>
  </si>
  <si>
    <t>PhÇn C: Khung gi¸ c¸c dÞch vô kü thuËt vµ xÐt nghiÖm:</t>
  </si>
  <si>
    <t>C1</t>
  </si>
  <si>
    <t>CHÈN §O¸N B»NG H×NH ¶nh</t>
  </si>
  <si>
    <t>C1.1</t>
  </si>
  <si>
    <t>SIªU ©M:</t>
  </si>
  <si>
    <t>Siªu ©m</t>
  </si>
  <si>
    <t>C1.2</t>
  </si>
  <si>
    <t>CHIÕU, CHôP X-QUANG</t>
  </si>
  <si>
    <t>C1.2.1</t>
  </si>
  <si>
    <t>Bµn tay hoÆc cæ tay hoÆc c¼ng tay hoÆc khuûu tay hoÆc c¸nh tay hoÆc khíp vai hoÆc x­¬ng ®ßn hoÆc x­¬ng b¶ vai (mét t­ thÕ)</t>
  </si>
  <si>
    <t>Bµn tay hoÆc cæ tay hoÆc c¼ng tay hoÆc khuûu tay hoÆc c¸nh tay hoÆc khíp vai hoÆc x­¬ng ®ßn hoÆc x­¬ng b¶ vai (hai t­ thÕ)</t>
  </si>
  <si>
    <t>Bµn ch©n hoÆc cæ ch©n hoÆc x­¬ng gãt (mét t­ thÕ)</t>
  </si>
  <si>
    <t>Bµn ch©n hoÆc cæ ch©n hoÆc x­¬ng gãt (hai t­ thÕ)</t>
  </si>
  <si>
    <t>C¼ng ch©n hoÆc khíp gèi hoÆc x­¬ng ®ïi hoÆc khíp h¸ng (mét t­ thÕ)</t>
  </si>
  <si>
    <t>C¼ng ch©n hoÆc khíp gèi hoÆc x­¬ng ®ïi hoÆc khíp h¸ng (hai t­ thÕ)</t>
  </si>
  <si>
    <t>Khung chËu</t>
  </si>
  <si>
    <t>C1.2.2</t>
  </si>
  <si>
    <t xml:space="preserve"> CHôP X-QUANG VïNG §ÇU</t>
  </si>
  <si>
    <t>X­¬ng sä (mét t­ thÕ)</t>
  </si>
  <si>
    <t xml:space="preserve">X­¬ng chòm, mám ch©m </t>
  </si>
  <si>
    <t xml:space="preserve">Khíp th¸i d­¬ng-hµm </t>
  </si>
  <si>
    <t>Chôp æ r¨ng</t>
  </si>
  <si>
    <t>C1.2.3</t>
  </si>
  <si>
    <t>C¸c ®èt sèng cæ</t>
  </si>
  <si>
    <t xml:space="preserve">C¸c ®èt sèng ngùc </t>
  </si>
  <si>
    <t xml:space="preserve">Cét sèng th¾t l­ng-cïng </t>
  </si>
  <si>
    <t xml:space="preserve">Cét sèng cïng-côt </t>
  </si>
  <si>
    <t xml:space="preserve">Chôp 2 ®o¹n liªn tôc </t>
  </si>
  <si>
    <t>§¸nh gi¸ tuæi x­¬ng: cæ tay, ®Çu gèi</t>
  </si>
  <si>
    <t>C1.2.4</t>
  </si>
  <si>
    <t>CHôP X-QUANG VïNG NGùC</t>
  </si>
  <si>
    <t xml:space="preserve">Tim phæi th¼ng </t>
  </si>
  <si>
    <t xml:space="preserve">Tim phæi nghiªng </t>
  </si>
  <si>
    <t xml:space="preserve">X­¬ng øc hoÆc x­¬ng s­ên </t>
  </si>
  <si>
    <t>C1.2.5</t>
  </si>
  <si>
    <t xml:space="preserve">Vi phẫu thuật thanh quản                                                                                                                                        </t>
  </si>
  <si>
    <t xml:space="preserve">Phẫu thuật khí quản người lớn                                                                                                                                   </t>
  </si>
  <si>
    <t xml:space="preserve">Cắt u nang, phẫu thuật tuyến giáp                                                                                                                               </t>
  </si>
  <si>
    <t>Cắt Polyp mũi</t>
  </si>
  <si>
    <t>Nắn sống mũi sau chấn thương</t>
  </si>
  <si>
    <t xml:space="preserve">Khâu vết thương phần mềm vùng đầu-cổ                                                                                                        </t>
  </si>
  <si>
    <t>6.  RĂNG-HÀM-MẶT</t>
  </si>
  <si>
    <t>Nhổ răng lạc chổ, răng ngầm toàn bộ trong xương hàm</t>
  </si>
  <si>
    <t>Phẫu thuật gãy xương hàm trên, hàm dưới, cung tiếp, chính muyix, gãy Lefort I, II, III</t>
  </si>
  <si>
    <t xml:space="preserve">Cắt nang xương hàm khó                                                                                                                                          </t>
  </si>
  <si>
    <t xml:space="preserve">Nạo xoang triệt để trong viêm xoang do răng.                                                                                                                    </t>
  </si>
  <si>
    <t>Cẳt toàn bộ u lợi 1 hàm</t>
  </si>
  <si>
    <t>Cắt u nang giáp móng</t>
  </si>
  <si>
    <t>Cắt u nang cạnh cổ</t>
  </si>
  <si>
    <t>Phẫu thuật viêm tỏa lan lớn, viêm tấy nửa mặt</t>
  </si>
  <si>
    <t xml:space="preserve">Nhổ răng khôn mọc lệch 90 độ hoặc ngầm dưới lợi, dưới niêm mạc, phải chụp phim răng để chẩn đoán xác định và chọn phương pháp phẫu thuật                        </t>
  </si>
  <si>
    <t xml:space="preserve">Phẫu thuật điều chỉnh xương ổ răng và nhổ nhiều răng hàng loạt: từ 4 răng trở lên                                                                               </t>
  </si>
  <si>
    <t xml:space="preserve">Cắt cuống răng hàng loạt, từ 4 răng trở lên                                                                                                                     </t>
  </si>
  <si>
    <t>Nắn sai khớp thái dương hàm 2 bên đến muộn</t>
  </si>
  <si>
    <t>Phẫu thuật lấy xương chết, nạo rò trong viêm xương hàm trên, hàm dưới</t>
  </si>
  <si>
    <t>Cố định xương hàm gãy bằng nẹp, máng và cung</t>
  </si>
  <si>
    <t>Cắt bỏ toàn bộ nang sàn miệng từ 2-5cm</t>
  </si>
  <si>
    <t xml:space="preserve">Cắt bỏ xương lồi vòm miệng                                                                                                                                       </t>
  </si>
  <si>
    <t xml:space="preserve">Mở xoang hàm thủ thuật Cald-Well-luc để lấy chóp răng hoặc răng ngầm                                                                                            </t>
  </si>
  <si>
    <t xml:space="preserve">Cắt bỏ u lành tính vùng tuyến nước bọt mang tai hoặc dưới hàm từ 2-5 cm                                                                                         </t>
  </si>
  <si>
    <t xml:space="preserve">Rút chỉ thép kết hợp xương, treo xương điều trị gãy xương vùng hàm mặt                                                                                          </t>
  </si>
  <si>
    <t xml:space="preserve">Phẫu thuật điều chỉnh xương ổ răng                                                                                                                              </t>
  </si>
  <si>
    <t>Nắn sai khớp thái dương hàm 1 bên, đến muộn</t>
  </si>
  <si>
    <t>Phẫu thuật tái tạo nướu: nhóm 1 sextant</t>
  </si>
  <si>
    <t>Cắt nang răng đường kính dưới 2cm</t>
  </si>
  <si>
    <t>Nhổ chân răng khó bằng phẫu thuật</t>
  </si>
  <si>
    <t xml:space="preserve">Mài răng có chọn lọc để điều chỉnh khớp cắn                                                                                                                     </t>
  </si>
  <si>
    <t>Cấy lại răng</t>
  </si>
  <si>
    <t xml:space="preserve">Lấy tuỷ chân răng một chân hàng loạt 2-3 răng, lấy tuỷ chân răng nhiều chân                                                                                     </t>
  </si>
  <si>
    <t xml:space="preserve">Phẫu thuật phục hồi thân răng có chốt, vít vào ống tuỷ                                                                                                          </t>
  </si>
  <si>
    <t xml:space="preserve">Liên kết các răng bằng dây, nẹp, hoặc máng để điều trị  viêm quanh răng                                                                                         </t>
  </si>
  <si>
    <t>Cắt u lợi dưới 2cm</t>
  </si>
  <si>
    <t>Cố định xương hàm gãy bằng dây, nẹp, hoặc bằng máng, có một đường gãy</t>
  </si>
  <si>
    <t>Chích tháo mủ trong áp xe nông vùng hàm mặt</t>
  </si>
  <si>
    <t>Cắt phanh môi, má, lưỡi</t>
  </si>
  <si>
    <t xml:space="preserve">Khâu lộn thông ra ngoài điều trị nang xơ hàm hoặc nang sàn miệng                                                                                                </t>
  </si>
  <si>
    <t xml:space="preserve">VÕt th­¬ng phÇn mÒm tæn th­¬ng s©u chiÒu dµi &gt; l0 cm </t>
  </si>
  <si>
    <t xml:space="preserve">C¾t bá nh÷ng u nhá, cyst, sÑo cña da, tæ  chøc d­íi da </t>
  </si>
  <si>
    <t xml:space="preserve">ChÝch r¹ch nhät, Apxe nhá dÉn l­u </t>
  </si>
  <si>
    <t>Th¸o lång ruét b»ng h¬i hay baryte</t>
  </si>
  <si>
    <t>C¾t phymosis</t>
  </si>
  <si>
    <t xml:space="preserve">Th¾t c¸c bói trÜ hËu m«n </t>
  </si>
  <si>
    <t>N¾n trËt khíp vai (bét tù c¸n)</t>
  </si>
  <si>
    <t>§inh l­îng S¾t huyÕt thanh hoÆc Mg ++ huyÕt thanh</t>
  </si>
  <si>
    <t>N¾n trËt khíp vai (bét liÒn)</t>
  </si>
  <si>
    <t>N¾n trËt khíp h¸ng (bét tù c¸n)</t>
  </si>
  <si>
    <t>N¾n trËt khíp h¸ng (bét liÒn)</t>
  </si>
  <si>
    <t>N¾n, bã bét x­¬ng c¼ng ch©n (bét tù c¸n)</t>
  </si>
  <si>
    <t>N¾n, bã bét x­¬ng c¼ng ch©n (bét liÒn)</t>
  </si>
  <si>
    <t>N¾n, bã bét x­¬ng c¸nh tay (bét tù c¸n)</t>
  </si>
  <si>
    <t>N¾n, bã bét x­¬ng c¸nh tay (bét liÒn)</t>
  </si>
  <si>
    <t>N¾n, bã bét g·y x­¬ng c¼ng tay (bét tù c¸n)</t>
  </si>
  <si>
    <t>N¾n, bã bét g·y x­¬ng c¼ng tay (bét liÒn)</t>
  </si>
  <si>
    <t>N¾n, bã bét trËt khíp h¸ng bÈm sinh (bét tù c¸n)</t>
  </si>
  <si>
    <t>N¾n, bã bét trËt khíp h¸ng bÈm sinh (bét liÒn)</t>
  </si>
  <si>
    <t>C3.2</t>
  </si>
  <si>
    <t>s¶n PHô KHOA</t>
  </si>
  <si>
    <t>Hót buång tö cung do rong kinh rong huyÕt</t>
  </si>
  <si>
    <t>§ì ®Î th­êng ng«i chám</t>
  </si>
  <si>
    <t>§ì ®Î tõ sinh ®«i trë lªn</t>
  </si>
  <si>
    <t>Forceps hoÆc Gi¸c hót s¶n khoa</t>
  </si>
  <si>
    <t xml:space="preserve">Soi cæ tö cung </t>
  </si>
  <si>
    <t>Soi èi</t>
  </si>
  <si>
    <t xml:space="preserve">§iÒu trÞ tæn th­¬ng cæ tö cung b»ng: ®èt ®iÖn hoÆc nhiÖt hoÆc laser  </t>
  </si>
  <si>
    <t xml:space="preserve">ChÝch apxe tuyÕn vó </t>
  </si>
  <si>
    <t>Xo¾n hoÆc  c¾t bá polype ©m hé, ©m ®¹o, cæ tö cung</t>
  </si>
  <si>
    <t>Ph¸ thai ®Õn hÕt 7 tuÇn b»ng thuèc</t>
  </si>
  <si>
    <t xml:space="preserve">Ph¸ thai tõ 13 tuÇn ®Õn 22 tuÇn b»ng thuèc </t>
  </si>
  <si>
    <t>C3.3</t>
  </si>
  <si>
    <t>M¾t</t>
  </si>
  <si>
    <t xml:space="preserve">§o nh·n ¸p </t>
  </si>
  <si>
    <t xml:space="preserve">§o Javal </t>
  </si>
  <si>
    <t>§o thÞ tr­êng, ¸m ®iÓm</t>
  </si>
  <si>
    <t>Thö kÝnh lo¹n thÞ</t>
  </si>
  <si>
    <t xml:space="preserve">Soi ®¸y m¾t </t>
  </si>
  <si>
    <t xml:space="preserve">Th«ng lÖ ®¹o mét m¾t </t>
  </si>
  <si>
    <t xml:space="preserve">Th«ng lÖ ®¹o hai m¾t </t>
  </si>
  <si>
    <t xml:space="preserve">ChÝch ch¾p/ lÑo </t>
  </si>
  <si>
    <t xml:space="preserve">LÊy dÞ vËt kÕt m¹c n«ng mét m¾t </t>
  </si>
  <si>
    <t>LÊy dÞ vËt gi¸c m¹c n«ng, mét m¾t (g©y tª)</t>
  </si>
  <si>
    <t>LÊy dÞ vËt gi¸c m¹c s©u, mét m¾t (g©y tª)</t>
  </si>
  <si>
    <t xml:space="preserve">Mæ quÆm 1 mi  - g©y tª </t>
  </si>
  <si>
    <t xml:space="preserve">Mæ quÆm 2 mi  - g©y tª </t>
  </si>
  <si>
    <t>Mæ quÆm 3 mi  - g©y tª</t>
  </si>
  <si>
    <t xml:space="preserve">Mæ quÆm 4 mi  - g©y tª </t>
  </si>
  <si>
    <t>LÊy dÞ vËt gi¸c m¹c n«ng, mét m¾t (g©y mª)</t>
  </si>
  <si>
    <t>LÊy dÞ vËt gi¸c m¹c s©u, mét m¾t (g©y mª)</t>
  </si>
  <si>
    <t>Mæ quÆm 1 mi  - g©y mª</t>
  </si>
  <si>
    <t>Mæ quÆm 2 mi  - g©y mª</t>
  </si>
  <si>
    <t>Mæ quÆm 3 mi - g©y mª</t>
  </si>
  <si>
    <t>Mæ quÆm 4 mi  - g©y mª</t>
  </si>
  <si>
    <t>C3.4</t>
  </si>
  <si>
    <t xml:space="preserve"> TAI - MòI - HäNG</t>
  </si>
  <si>
    <t>TrÝch r¹ch apxe Ami®an (g©y tª)</t>
  </si>
  <si>
    <t>TrÝch r¹ch apxe thµnh sau häng (g©y tª)</t>
  </si>
  <si>
    <t>C¾t Ami®an (g©y tª)</t>
  </si>
  <si>
    <t>Néi soi chäc röa xoang hµm (g©y tª)</t>
  </si>
  <si>
    <t>Néi soi chäc th«ng xoang tr¸n/ xoang b­ím (g©y tª)</t>
  </si>
  <si>
    <t>LÊy dÞ vËt tai ngoµi ®¬n gi¶n</t>
  </si>
  <si>
    <t>LÊy dÞ vËt tai ngoµi d­íi kÝnh hiÓn vi (g©y tª)</t>
  </si>
  <si>
    <t xml:space="preserve">LÊy dÞ vËt trong mòi kh«ng g©y mª </t>
  </si>
  <si>
    <t>LÊy dÞ vËt trong mòi cã g©y mª</t>
  </si>
  <si>
    <t>Néi soi lÊy dÞ vËt thùc qu¶n g©y tª èng cøng</t>
  </si>
  <si>
    <t>Néi soi lÊy dÞ vËt thùc qu¶n g©y tª èng mÒm</t>
  </si>
  <si>
    <t>LÊy di vËt thanh qu¶n g©y tª èng cøng</t>
  </si>
  <si>
    <t>Néi soi ®èt ®iÖn cuèn mòi hoÆc c¾t cuèn mòi g©y tª</t>
  </si>
  <si>
    <t>Néi soi c¾t polype mòi g©y tª</t>
  </si>
  <si>
    <t>Mæ c¾t bá u b· ®Ëu vïng ®Çu mÆt cæ g©y tª</t>
  </si>
  <si>
    <t>Néi soi lÊy dÞ vËt thùc qu¶n g©y mª èng cøng</t>
  </si>
  <si>
    <t>Néi soi lÊy dÞ vËt thùc qu¶n g©y mª èng mÒm</t>
  </si>
  <si>
    <t>LÊy di vËt thanh qu¶n g©y mª èng cøng</t>
  </si>
  <si>
    <t>Néi soi c¾t polype mòi g©y mª</t>
  </si>
  <si>
    <t>TrÝch r¹ch apxe Ami®an (g©y mª)</t>
  </si>
  <si>
    <t>TrÝch r¹ch apxe thµnh sau häng (g©y mª)</t>
  </si>
  <si>
    <t>C¾t Ami®an (g©y mª)</t>
  </si>
  <si>
    <t>C¾t Ami®an dïng Comblator (g©y mª)</t>
  </si>
  <si>
    <t xml:space="preserve">LÊy dÞ vËt tai ngoµi d­íi kÝnh hiÓn vi (g©y mª) </t>
  </si>
  <si>
    <t>Néi soi ®èt ®iÖn cuèn mòi/ c¾t cuèn mòi g©y mª</t>
  </si>
  <si>
    <t>Mæ c¾t bá u b· ®Ëu vïng ®Çu mÆt cæ g©y mª</t>
  </si>
  <si>
    <t>C3.5</t>
  </si>
  <si>
    <t xml:space="preserve"> R¨NG - HµM - MÆT </t>
  </si>
  <si>
    <t>C3.5.1</t>
  </si>
  <si>
    <t>C¸c kü thuËt vÒ r¨ng, miÖng</t>
  </si>
  <si>
    <t xml:space="preserve">Nhæ r¨ng s÷a/ch©n r¨ng s÷a </t>
  </si>
  <si>
    <t xml:space="preserve">Nhæ r¨ng sè 8 b×nh th­êng </t>
  </si>
  <si>
    <t xml:space="preserve">Nhæ r¨ng sè 8 cã biÕn chøng khÝt hµm </t>
  </si>
  <si>
    <t xml:space="preserve">LÊy cao r¨ng vµ ®¸nh bãng mét vïng/ mét hµm </t>
  </si>
  <si>
    <t xml:space="preserve">LÊy cao r¨ng vµ ®¸nh bãng hai hµm </t>
  </si>
  <si>
    <t xml:space="preserve">Röa chÊm thuèc ®iÒu trÞ viªm loÐt niªm m¹c (1 lÇn) </t>
  </si>
  <si>
    <t>C3.5.2</t>
  </si>
  <si>
    <t>R¨ng gi¶ th¸o l¾p</t>
  </si>
  <si>
    <t>C3.5.3</t>
  </si>
  <si>
    <t xml:space="preserve">R¨ng gi¶ cè ®Þnh </t>
  </si>
  <si>
    <t>R¨ng chèt ®¬n gi¶n</t>
  </si>
  <si>
    <t xml:space="preserve">Mò chôp nhùa </t>
  </si>
  <si>
    <t xml:space="preserve">Mò chôp kim lo¹i </t>
  </si>
  <si>
    <t>C3.5.4</t>
  </si>
  <si>
    <t>C¸c phÉu thuËt, thñ thuËt hµm mÆt</t>
  </si>
  <si>
    <t xml:space="preserve">Kh©u vÕt th­¬ng phÇn mÒm n«ng dµi &lt; 5 cm </t>
  </si>
  <si>
    <t xml:space="preserve">Kh©u vÕt th­¬ng phÇn mÒm n«ng dµi &gt; 5 cm </t>
  </si>
  <si>
    <t xml:space="preserve">Cắt dạ dày sau nối vị tràng                                                                                                                                     </t>
  </si>
  <si>
    <t xml:space="preserve">Cắt một nửa dạ dày sau cắt dây thần kinh X                                                                                                                      </t>
  </si>
  <si>
    <t xml:space="preserve">Phẫu thuật điều trị tắc ruột do dính                                                                                                                            </t>
  </si>
  <si>
    <t xml:space="preserve">Cắt lại đại tràng                                                                                                                                               </t>
  </si>
  <si>
    <t xml:space="preserve">Cắt một nửa đại tràng phải, trái                                                                                                                                 </t>
  </si>
  <si>
    <t xml:space="preserve">Cắt cụt trực tràng đường bụng, đường tầng sinh môn                                                                                                              </t>
  </si>
  <si>
    <t xml:space="preserve">Cắt trực tràng giữ lại cơ tròn                                                                                                                                  </t>
  </si>
  <si>
    <t xml:space="preserve">Cắt u sau phúc mạc tái phát                                                                                                                                     </t>
  </si>
  <si>
    <t xml:space="preserve">Cắt u sau phúc mạc                                                                                                                                              </t>
  </si>
  <si>
    <t xml:space="preserve">Cắt đoạn đại tràng ngang, đại tràng sigma nối ngay                                                                                                              </t>
  </si>
  <si>
    <t xml:space="preserve">Phẫu thuật xoắn dạ dày có kèm cắt dạ dày                                                                                                                        </t>
  </si>
  <si>
    <t xml:space="preserve">Cắt một nửa dạ dày do loét, viêm, u lành                                                                                                                        </t>
  </si>
  <si>
    <t xml:space="preserve">Cắt túi thừa tá tràng                                                                                                                                           </t>
  </si>
  <si>
    <t xml:space="preserve">Phẫu thuật tắc ruột do dây chằng                                                                                                                                </t>
  </si>
  <si>
    <t xml:space="preserve">Cắt u mạc treo có cắt ruột                                                                                                                                      </t>
  </si>
  <si>
    <t xml:space="preserve">Phẫu thuật sa trực tràng, bằng đường bụng hoặc đường tầng sinh môn, có cắt ruột                                                                                 </t>
  </si>
  <si>
    <t xml:space="preserve">Cắt dị tật hậu môn trực tràng nối ngay                                                                                                                   </t>
  </si>
  <si>
    <t xml:space="preserve">Khâu vết thương lớn tầng sinh môn kèm rách cơ tròn, làm hậu môn nhân tạo                                                                                  </t>
  </si>
  <si>
    <t xml:space="preserve">Phẫu thuật thoát vị cơ hoành có kèm trào ngược                                                                                                                  </t>
  </si>
  <si>
    <t xml:space="preserve">Cắt dây thần kinh X có hay không kèm tạo hình                                                                                                                   </t>
  </si>
  <si>
    <t xml:space="preserve">Cắt đoạn ruột non                                                                                                                                               </t>
  </si>
  <si>
    <t>Thö nghiÖm dung n¹p Cabonhydrate (glucoza, fructoza, galactoza, lactoza)</t>
  </si>
  <si>
    <t>Test thanh th¶i Creatinine</t>
  </si>
  <si>
    <t xml:space="preserve">Test thanh th¶i Ure </t>
  </si>
  <si>
    <t xml:space="preserve">Test dung n¹p Glucagon </t>
  </si>
  <si>
    <t>Th¨m dß c¸c dung tÝch phæi</t>
  </si>
  <si>
    <t>§o dung tÝch phæi toµn phÇn víi m¸y Plethysmography</t>
  </si>
  <si>
    <t>C6</t>
  </si>
  <si>
    <t>Siªu ©m Doppler mµu tim 4 D (3D REAL TIME)</t>
  </si>
  <si>
    <t>Siªu ©m Doppler mµu tim/m¹ch m¸u qua thùc qu¶n</t>
  </si>
  <si>
    <t>C4.2.2</t>
  </si>
  <si>
    <t>C4.2.3</t>
  </si>
  <si>
    <t>C4.2.5</t>
  </si>
  <si>
    <t>Héi chÈn ®Ó x¸c ®Þnh ca bÖnh khã (chuyªn gia/ca)</t>
  </si>
  <si>
    <t>XÐt nghiÖm TÕ BµO:</t>
  </si>
  <si>
    <t xml:space="preserve">NghiÖm ph¸p Coombs gi¸n tiÕp hoÆc trùc  tiÕp (b»ng mét trong c¸c ph­¬ng ph¸p: èng nghiÖm, Gelcard/ Scangel); </t>
  </si>
  <si>
    <t>Kh¸m søc kháe toµn diÖn cho ng­êi ®i xuÊt khÈu lao ®éng</t>
  </si>
  <si>
    <t>N¹o sãt thai, n¹o sãt rau sau sÈy, sau ®Î</t>
  </si>
  <si>
    <t>Chôp X-quang sè hãa 1 phim</t>
  </si>
  <si>
    <t>Chôp X-quang sè hãa 2 phim</t>
  </si>
  <si>
    <t>Chôp X-quang sè hãa 3 phim</t>
  </si>
  <si>
    <t xml:space="preserve">Chôp d¹ dµy-t¸ trµng cã uèng thuèc c¶n quang </t>
  </si>
  <si>
    <t>DÉn l­u mµng phæi tèi thiÓu</t>
  </si>
  <si>
    <t>Më khÝ qu¶n</t>
  </si>
  <si>
    <t>Sinh thiÕt thËn d­íi h­íng dÉn cña siªu ©m</t>
  </si>
  <si>
    <t xml:space="preserve">Néi soi bµng quang - Néi soi niÖu qu¶n </t>
  </si>
  <si>
    <t>PhÇn B: KHUNG Gi¸ mét ngµy gi­êng bÖnh:</t>
  </si>
  <si>
    <t>X­¬ng ®¸ (mét t­ thÕ)</t>
  </si>
  <si>
    <t>§ì ®Î ng«i ng­îc</t>
  </si>
  <si>
    <t xml:space="preserve">TÕ bµo cÆn n­íc tiÓu hoÆc cÆn Adis </t>
  </si>
  <si>
    <t xml:space="preserve">X¸c ®Þnh Gonadotrophin ®Ó chÈn ®o¸n thai nghÐn b»ng ph­¬ng ph¸p hãa häc-miÔn dÞch  </t>
  </si>
  <si>
    <t>X¸c ®Þnh tû träng trong n­íc tiÓu/ pH</t>
  </si>
  <si>
    <t>TPHA ®Þnh l­îng</t>
  </si>
  <si>
    <t>Chôp tö cung-vßi trøng (bao gåm c¶ thuèc)</t>
  </si>
  <si>
    <t>Chôp tñy sèng  cã tiªm thuèc</t>
  </si>
  <si>
    <t>Chôp tö cung-vßi trøng b»ng sè hãa</t>
  </si>
  <si>
    <t>Chäc hót h¹ch hoÆc u d­íi h­íng dÉn cña c¾t líp vi tÝnh</t>
  </si>
  <si>
    <t>Chäc hót tÕ bµo tuyÕn gi¸p d­íi h­íng dÉn cña siªu ©m</t>
  </si>
  <si>
    <t>Sinh thiÕt d­íi h­íng dÉn cña siªu ©m (gan, thËn, vó, ¸p xe, c¸c tæn th­¬ng kh¸c)</t>
  </si>
  <si>
    <t>§Æt èng th«ng tÜnh m¹ch b»ng Catheter 2 nßng</t>
  </si>
  <si>
    <t>§Æt èng th«ng tÜnh m¹ch b»ng Catheter 3 nßng</t>
  </si>
  <si>
    <t>Thë m¸y (01 ngµy ®iÒu trÞ)</t>
  </si>
  <si>
    <t>§Æt néi khÝ qu¶n</t>
  </si>
  <si>
    <t>ThÈm t¸ch siªu läc m¸u (Hemodiafiltration online: HDF ON - LINE)</t>
  </si>
  <si>
    <t>CÊp cøu ngõng tuÇn hoµn</t>
  </si>
  <si>
    <t>Sinh thiÕt mµng ho¹t dÞch d­íi h­íng dÉn cña siªu ©m</t>
  </si>
  <si>
    <t>C2.1</t>
  </si>
  <si>
    <t>C2.2</t>
  </si>
  <si>
    <t>PhÉu thuËt lÊy thai lÇn ®Çu</t>
  </si>
  <si>
    <t>PhÉu thuËt lÊy thai lÇn thø 2 trë lªn</t>
  </si>
  <si>
    <t xml:space="preserve">Läc, röa, b¬m tinh trïng vµo buång tö cung (IUI) </t>
  </si>
  <si>
    <t>C2.3</t>
  </si>
  <si>
    <t>PhÉu thuËt méng ®¬n thuÇn mét m¾t - g©y tª</t>
  </si>
  <si>
    <t>PhÉu thuËt méng ®¬n mét m¾t - g©y mª</t>
  </si>
  <si>
    <t>Kh©u da mi, kÕt m¹c mi bÞ r¸ch - g©y tª</t>
  </si>
  <si>
    <t>Kh©u da mi, kÕt m¹c mi bÞ r¸ch - g©y mª</t>
  </si>
  <si>
    <t>C2.4</t>
  </si>
  <si>
    <t>N¹o VA g©y mª</t>
  </si>
  <si>
    <t>Néi soi n¹o VA g©y mª sö dông Hummer</t>
  </si>
  <si>
    <t xml:space="preserve">C¸c phÉu thuËt, thñ thuËt cßn l¹i kh¸c </t>
  </si>
  <si>
    <t>Chôp hÖ tiÕt niÖu cã tiªm thuèc c¶n quang (UIV)sè hãa</t>
  </si>
  <si>
    <t>Chôp niÖu qu¶n - bÓ thËn ng­îc dßng (UPR) sè hãa</t>
  </si>
  <si>
    <t>Chôp thùc qu¶n cã uèng thuèc c¶n quang sè hãa</t>
  </si>
  <si>
    <t>Chôp d¹ dµy-t¸ trµng cã uèng thuèc c¶n quang sè hãa</t>
  </si>
  <si>
    <t>Chôp khung ®¹i trµng cã thuèc c¶n quang sè hãa</t>
  </si>
  <si>
    <t xml:space="preserve">Chôp tñy sèng cã thuèc c¶n quang </t>
  </si>
  <si>
    <t>PhÉu thuËt (Chi tiÕt phô lôc 2)</t>
  </si>
  <si>
    <t>Thñ thuËt (chi tiÕt phô lôc 3)</t>
  </si>
  <si>
    <t>ĐB</t>
  </si>
  <si>
    <t>I</t>
  </si>
  <si>
    <t>II</t>
  </si>
  <si>
    <t>III</t>
  </si>
  <si>
    <t>1.   KHỐI U</t>
  </si>
  <si>
    <t xml:space="preserve">Cắt một nửa dạ dày do ung thư kèm vét hạch hệ thống                                                                                                             </t>
  </si>
  <si>
    <t xml:space="preserve">Cắt ung thư giáp trạng                                                                                                                                          </t>
  </si>
  <si>
    <t xml:space="preserve">Cắt tuyến vú mở rộng có vét hạch                                                                                                                                </t>
  </si>
  <si>
    <t>Cắt bỏ ung thư buồng trứng kèm theo cắt toàn bộ tử cung và mạc nối lớn</t>
  </si>
  <si>
    <t xml:space="preserve">Cắt bỏ tinh hoàn và vét hạch ổ bụng                                                                                                                                </t>
  </si>
  <si>
    <t xml:space="preserve">Cắt tinh hoàn ung thư lạc chỗ có vét hạch ổ bụng                                                                                                                </t>
  </si>
  <si>
    <t xml:space="preserve">Cắt ung thư thận                                                                                                                                                </t>
  </si>
  <si>
    <t>Tạo hình hậu môn nắp (Pterygium Brown)</t>
  </si>
  <si>
    <t>Phẫu thuật cắt tuyến tiền liệt qua đường niệu đạo (TORP)</t>
  </si>
  <si>
    <t>Phẫu thuật phủ kết mạc</t>
  </si>
  <si>
    <t xml:space="preserve">Phẫu thuật thoát vị bẹn thắt                                                                                                                                </t>
  </si>
  <si>
    <t xml:space="preserve">Mở thông dạ dày                                                                                                                                                 </t>
  </si>
  <si>
    <t xml:space="preserve">Dẫn lưu áp xe ruột thừa                                                                                                                                         </t>
  </si>
  <si>
    <t xml:space="preserve">Cắt ruột thừa ở vị trí bình thường                                                                                                                              </t>
  </si>
  <si>
    <t xml:space="preserve">Thắt trĩ có kèm bóc tách, cắt một bó trĩ                                                                                                                        </t>
  </si>
  <si>
    <t xml:space="preserve">Khâu lại bục thành bụng đơn thuần                                                                                                                               </t>
  </si>
  <si>
    <t xml:space="preserve">Phẫu thuật thoát vị bẹn hay thành bụng thường                                                                                                                   </t>
  </si>
  <si>
    <t xml:space="preserve">Dẫn lưu áp xe hậu môn đơn giản                                                                                                                                  </t>
  </si>
  <si>
    <t xml:space="preserve">Lấy máu tụ tầng sinh môn                                                                                                                                        </t>
  </si>
  <si>
    <t xml:space="preserve">Khâu lại da vết phẫu thuật, sau nhiễm khuẩn                                                                                                                     </t>
  </si>
  <si>
    <t>9.  GAN-MẬT-TỤY</t>
  </si>
  <si>
    <t xml:space="preserve">Cắt gan khâu vết thương mạch máu: tĩnh mạch trên gan, tĩnh mạch chủ dưới                                                                                         </t>
  </si>
  <si>
    <t xml:space="preserve">Cắt đoạn ống mật chủ, nối rốn gan - hỗng tràng                                                                                                                    </t>
  </si>
  <si>
    <t xml:space="preserve">Cắt hạ phân thuỳ gan phải                                                                                                                                        </t>
  </si>
  <si>
    <t xml:space="preserve">Cắt gan không điển hình do vỡ gan, cắt gan lớn                                                                                                                  </t>
  </si>
  <si>
    <t xml:space="preserve">Mở ống mật chủ lấy sỏi kèm cắt hạ phân thuỳ gan                                                                                                                 </t>
  </si>
  <si>
    <t xml:space="preserve">Mở ống mật chủ lấy sỏi, dẫn lưu Kehr kèm cắt túi mật                                                                                                            </t>
  </si>
  <si>
    <t xml:space="preserve">Mở ống mật chủ lấy sỏi, dẫn lưu Kehr, phẫu thuật lại                                                                                                            </t>
  </si>
  <si>
    <t xml:space="preserve">Cắt bỏ nang ống mật  chủ và nối mật ruột                                                                                                                        </t>
  </si>
  <si>
    <t xml:space="preserve">Cắt đuôi tuỵ và cắt lách                                                                                                                                        </t>
  </si>
  <si>
    <t xml:space="preserve">Cắt thân và đuôi tuỵ                                                                                                                                            </t>
  </si>
  <si>
    <t xml:space="preserve">Cắt lách bệnh lí: ung thư, áp xe, xơ lách                                                                                                                        </t>
  </si>
  <si>
    <t xml:space="preserve">Cắt gan không điển hình do vỡ gan, cắt gan nhỏ                                                                                                                  </t>
  </si>
  <si>
    <t xml:space="preserve">Cắt chỏm nang gan bằng nội soi hay mở bụng                                                                                                                      </t>
  </si>
  <si>
    <t xml:space="preserve">Phẫu thuật gẫy trật đốt sống cổ, mỏm nha                                                                                                                        </t>
  </si>
  <si>
    <t xml:space="preserve">Lấy máu  tụ trong sọ, ngoài màng cứng, dưới màng cứng, trong não                                                                                     </t>
  </si>
  <si>
    <t xml:space="preserve">Phẫu thuật vết thương sọ não hở                                                                                                                                  </t>
  </si>
  <si>
    <t xml:space="preserve">Khâu nối dây thần kinh ngoại biên                                                                                                                               </t>
  </si>
  <si>
    <t xml:space="preserve">Khoan sọ thăm dò                                                                                                                                                </t>
  </si>
  <si>
    <t xml:space="preserve">Ghép khuyết xương sọ                                                                                                                                            </t>
  </si>
  <si>
    <t xml:space="preserve">Cắt u da đầu lành, đường kính trên 5 cm                                                                                                                         </t>
  </si>
  <si>
    <t xml:space="preserve">Cắt u da đầu lành, đường kính từ 2 đến 5 cm                                                                                                                     </t>
  </si>
  <si>
    <t xml:space="preserve">Rạch da đầu rộng trong máu tụ dưới da đầu                                                                                                                       </t>
  </si>
  <si>
    <t xml:space="preserve">Cắt u da đầu lành tính đường kính dưới  2 cm                                                                                                                    </t>
  </si>
  <si>
    <t xml:space="preserve">Nhấc xương đầu lún qua da ở trẻ em                                                                                                                   </t>
  </si>
  <si>
    <t>MẮT</t>
  </si>
  <si>
    <t xml:space="preserve">Phẫu thuật glaucoma, bong võng mạc tái phát, phải mổ lại từ hai lần trở lên.                                                                      </t>
  </si>
  <si>
    <t xml:space="preserve">Nhiều phẫu thuật cùng một lúc: Đục thể thủy tinh (cataract) và glaucoma  phối hợp,  cắt dịch kính và bong võng mạc xử lí nội nhãn                                                   </t>
  </si>
  <si>
    <t xml:space="preserve">Phẫu thuật sẽ xảy ra nhiều biến chứng như: glaucoma ác tính, đục thể thủy  tinh  (cataract) bong võng mạc trên mắt độc nhất, gần mù.                                                   </t>
  </si>
  <si>
    <t xml:space="preserve">Phẫu thuật phức tạp như đục thể thủy tinh bệnh lí, trên trẻ quá nhỏ, người  bệnh quá già, có bệnh tim mạch                                                                </t>
  </si>
  <si>
    <t xml:space="preserve">Lấy thể thuỷ tinh trong bao, rửa hút các loại đục thể thủy tinh già, bệnh lí, sa, lệch, vỡ                                                                    </t>
  </si>
  <si>
    <t xml:space="preserve">Phá bao sau thứ phát tạo đồng tử bằng laser YAG                                                                                                              </t>
  </si>
  <si>
    <t>Phẫu thuật Cataract và Glaucoma phối hợp</t>
  </si>
  <si>
    <t>Cắt màng xuất tiết trước đồng tử, bao xơ sau thể thuỷ tinh</t>
  </si>
  <si>
    <t>Phẫu thuật lác phức tạp, hội chứng AV</t>
  </si>
  <si>
    <t xml:space="preserve">Phẫu thuật di chuyển ống Sténon                                                                                                                                   </t>
  </si>
  <si>
    <t xml:space="preserve">Ghép giác mạc  xuyên thủng và ghép lớp                                                                                                                          </t>
  </si>
  <si>
    <t xml:space="preserve">Phẫu thuật rò bàng quang - âm đạo, bàng quang - tử cung, trực tràng                                                                                                </t>
  </si>
  <si>
    <t xml:space="preserve">Phẫu thuật lỗ tiểu lệch thấp, tạo hình một thì                                                                                                                  </t>
  </si>
  <si>
    <t xml:space="preserve">Cắt thận đơn thuần                                                                                                                                              </t>
  </si>
  <si>
    <t xml:space="preserve">Lấy sỏi mở bể thận trong xoang                                                                                                                                   </t>
  </si>
  <si>
    <t xml:space="preserve">Lấy sỏi bể thận, đài thận có dẫn lưu thận                                                                                                                       </t>
  </si>
  <si>
    <t xml:space="preserve">Lấy sỏi thận bệnh lí, thận móng ngựa, thận đa nang                                                                                                              </t>
  </si>
  <si>
    <t xml:space="preserve">Bóc bạch  mạch quanh thận,điều trị bệnh đái dưỡng chấp                                                                                                          </t>
  </si>
  <si>
    <t xml:space="preserve">Lấy sỏi niệu quản tái phát, phẫu thuật lại                                                                                                                       </t>
  </si>
  <si>
    <t xml:space="preserve">Cắt nối niệu quản                                                                                                                                               </t>
  </si>
  <si>
    <t xml:space="preserve">Phẫu thuật rò niệu quản - âm đạo                                                                                                                                  </t>
  </si>
  <si>
    <t xml:space="preserve">Cắt bàng quang, đưa niệu quản ra ngoài da                                                                                                                       </t>
  </si>
  <si>
    <t>Phẫu thuật nội soi cắt khối tá tuỵ có sử dụng máy cắt nối (chưa bao gốm máy cắt nối tự động và ghim khâu trong máy cắt nối)</t>
  </si>
  <si>
    <t>Phẫu thuật nội soi lấy sỏi mật hay dị vật đường mật</t>
  </si>
  <si>
    <t>Phẫu thuật nội soi cắt túi mật</t>
  </si>
  <si>
    <t>Phẫu thuật cắt cơ Oddi và nong đường mật qua ERCP</t>
  </si>
  <si>
    <t>Tán sỏi trong mổ nội soi đường mật và tán sỏi qua đường hầm Kehr (chưa bao gồm đầu tán sỏi và điện cực tán sỏi )</t>
  </si>
  <si>
    <t>Phẫu thuật nội soi cắt túi mật, mở ống mật chủ lấy sỏi, nối mật-ruột</t>
  </si>
  <si>
    <t>Phẫu thuật cắt gan mở có sử dụng thiết bị kỹ thuật cao (chưa bao gồm dao cắt gan siêu âm)</t>
  </si>
  <si>
    <t>Phẫu thuật nội soi cắt gan</t>
  </si>
  <si>
    <t>Phẫu thuật nội soi điều trị bệnh lý gan mật khác</t>
  </si>
  <si>
    <t>Phẫu thuật di tật teo hậu môn trực tràng 1 thì</t>
  </si>
  <si>
    <t>Phẫu thuật bệnh phình đại tràng bẩm sinh 1 thì</t>
  </si>
  <si>
    <t>Phẫu thuật nội soi cắt thận/u sau phúc mạc</t>
  </si>
  <si>
    <t>Phẫu thuật nội soi u thượng thận/nang thận</t>
  </si>
  <si>
    <t>Phẫu thuật nội soi cắt bàng quang, tạo hình bàng quang</t>
  </si>
  <si>
    <t>Phẫu thuật cắt túi sa niệu quản bằng nội soi</t>
  </si>
  <si>
    <t>Điều trị u xơ tiền liệt tuyến bằng lazer (chưa bao gồm dây cáp quang)</t>
  </si>
  <si>
    <t xml:space="preserve">Cắt đốt nội soi u lành tuyến tiền liệt qua đường niệu đạo (TORP) </t>
  </si>
  <si>
    <t>Đặt Prothese cố định sàn chậu vào mỏm nhô xương cụt</t>
  </si>
  <si>
    <t>Đo các chỉ số niệu động học</t>
  </si>
  <si>
    <t>Ghép thận, niệu quản tự thân có sử dụng vi phẩu</t>
  </si>
  <si>
    <t>Phẫu thuật thay đốt sống (chưa bao gồm đinh xương, nẹp vít và xương bảo quản/đốt sống nhân tạo )</t>
  </si>
  <si>
    <t>Phẫu thuật nẹp vít cột sóng cổ (chưa bao gồm đinh xương, nẹp,vít)</t>
  </si>
  <si>
    <t>Phẫu thuật nẹp vít cột sống thắt lưng(chưa bao gồm đinh xương nẹp, vít)</t>
  </si>
  <si>
    <t>Phẫu thuật chữa vẹo cột sống (cả đợt điều trị) (chưa bao gồm đinh, xương, nẹp, vit)</t>
  </si>
  <si>
    <t xml:space="preserve">Lấy sỏi niệu quản                                                                                                                                               </t>
  </si>
  <si>
    <t xml:space="preserve">Phẫu thuật cấp cứu vỡ bàng quang                                                                                                                                </t>
  </si>
  <si>
    <t xml:space="preserve">Chữa cương cứng dương vật                                                                                                                                        </t>
  </si>
  <si>
    <t xml:space="preserve">Cấp cứu  nối niệu đạo do vỡ xương chậu                                                                                                                           </t>
  </si>
  <si>
    <t xml:space="preserve">Cắt nối niệu đạo trước                                                                                                                                          </t>
  </si>
  <si>
    <t xml:space="preserve">Lấy sỏi bể thận ngoài xoang                                                                                                                                     </t>
  </si>
  <si>
    <t xml:space="preserve">Phẫu thuật xoắn, vỡ tinh hoàn                                                                                                                                   </t>
  </si>
  <si>
    <t xml:space="preserve">Thắt tĩnh mạch tinh trên bụng                                                                                                                                   </t>
  </si>
  <si>
    <t xml:space="preserve">Dẫn lưu viêm tấy khung chậu do rò nước tiểu                                                                                                                     </t>
  </si>
  <si>
    <t xml:space="preserve">Dẫn lưu thận qua da                                                                                                                                             </t>
  </si>
  <si>
    <t xml:space="preserve">Lấy sỏi bàng quang                                                                                                                                              </t>
  </si>
  <si>
    <t xml:space="preserve">Dẫn lưu nước tiểu bàng quang                                                                                                                                    </t>
  </si>
  <si>
    <t xml:space="preserve">Cắt dương vật không vét hạch, cắt một nửa dương vật                                                                                                             </t>
  </si>
  <si>
    <t xml:space="preserve">Phẫu thuật vỡ vật hang do gẫy dương vật                                                                                                                         </t>
  </si>
  <si>
    <t>PhÉu thuËt lo¹i §Æc biÖt</t>
  </si>
  <si>
    <t>Phẫu thuật khâu lỗ thủng ruột, dạ dày nội soi</t>
  </si>
  <si>
    <t>Vá sọ tự thân</t>
  </si>
  <si>
    <t>Vá sọ bằng xi măng</t>
  </si>
  <si>
    <t>KỸ THUẬT NHI SƠ SINH</t>
  </si>
  <si>
    <t>Thắt chồi rốn</t>
  </si>
  <si>
    <t>Đặt catheter tĩnh mạch rốn</t>
  </si>
  <si>
    <t>Chiếu đèn vàng da</t>
  </si>
  <si>
    <t>CÁC XÉT NGHIỆM HUYẾT HỌC, SINH HOÁ</t>
  </si>
  <si>
    <t>H. PYLORI</t>
  </si>
  <si>
    <t>CK</t>
  </si>
  <si>
    <t>ĐÔNG Y</t>
  </si>
  <si>
    <t>Lase châm</t>
  </si>
  <si>
    <t xml:space="preserve"> 7.000/giờ </t>
  </si>
  <si>
    <r>
      <t xml:space="preserve">Kết hợp xương bằng khung cố định ngoài </t>
    </r>
    <r>
      <rPr>
        <i/>
        <sz val="12"/>
        <rFont val="Times New Roman"/>
        <family val="1"/>
      </rPr>
      <t>(chưa bao gồm khung cố định)</t>
    </r>
  </si>
  <si>
    <t>THỦ THUẬT (sau đây viết tắt là: TT)</t>
  </si>
  <si>
    <r>
      <t xml:space="preserve"> (Theo Q§ 04/2015/Q§-UBND vµ Q§ 25/2015/Q§-UBND cña </t>
    </r>
    <r>
      <rPr>
        <i/>
        <sz val="11"/>
        <rFont val=".VnTimeH"/>
        <family val="2"/>
      </rPr>
      <t>ñ</t>
    </r>
    <r>
      <rPr>
        <i/>
        <sz val="11"/>
        <rFont val=".VnTime"/>
        <family val="2"/>
      </rPr>
      <t xml:space="preserve">y ban nh©n d©n tØnh Kon Tum) </t>
    </r>
  </si>
  <si>
    <t>(Danh mục Phân loại phẫu thuật thủ thuật theo quy định của Bộ Y tế. Khung giá đã bao gồm các vật tư tiêu hao cần 
thiết cho phẫu thuật thủ thuật nhưng chưa bao gồm vật tư thay thế, vật tư tiêu hao đặc biệt, nếu có sử dụng)</t>
  </si>
  <si>
    <t>Giá ngày giường điều trị tại Phần B Phụ lục này tính cho 01 người/01 ngày giường điều trị. Trường hợp phải nằm ghép 02 người/01 giường
 thì chỉ được thu tối đa 50%, trường hợp nằm ghép từ 03 người trở lên thì chỉ được thu tối đa 30% mức thu ngày giường điều trị nội trú đã được cơ quan Nhà nước có thẩm quyền phê duyệt</t>
  </si>
  <si>
    <t>7 000/giờ + 144000</t>
  </si>
  <si>
    <t>GIÁM ĐỐC</t>
  </si>
  <si>
    <t>I: Phẫu thuật loại I</t>
  </si>
  <si>
    <t>II: Phẫu thuật loại II</t>
  </si>
  <si>
    <t>III: Phẫu thuật loại III</t>
  </si>
  <si>
    <t>db: Thủ thuật loại đặc biệt</t>
  </si>
  <si>
    <t>1: Thủ thuật loại 1</t>
  </si>
  <si>
    <t>2: Thủ thuật loại 2</t>
  </si>
  <si>
    <t>3: Thủ thuật loại 3</t>
  </si>
  <si>
    <r>
      <rPr>
        <b/>
        <sz val="12"/>
        <rFont val="Times New Roman"/>
        <family val="1"/>
      </rPr>
      <t>Chú thích</t>
    </r>
    <r>
      <rPr>
        <sz val="12"/>
        <rFont val="Times New Roman"/>
        <family val="1"/>
      </rPr>
      <t>: ĐB: Phẫu thuật loại đặc biệt</t>
    </r>
  </si>
  <si>
    <t>Loại phẫu/Thủ thuật</t>
  </si>
  <si>
    <t>Phụ lục 3</t>
  </si>
  <si>
    <t>Phụ lục 2</t>
  </si>
  <si>
    <t>Phụ lục 4</t>
  </si>
  <si>
    <t>Tẩy tàn nhang, nốt ruồi</t>
  </si>
  <si>
    <t>Tạo nhip cấp cứu trong buồng tim</t>
  </si>
  <si>
    <t>Tạo nhịp cấp cứu ngoài lồng ngực</t>
  </si>
  <si>
    <t>§Þnh nhãm m¸u hÖ ABO, Rh(D) b»ng c«ng nghÖ hång cÇu g¾n tõ</t>
  </si>
  <si>
    <t>Testosteron</t>
  </si>
  <si>
    <t>HbA1C</t>
  </si>
  <si>
    <t>§iÖn di miÔn dÞch huyÕt thanh</t>
  </si>
  <si>
    <t>§iÖn di protein huyÕt thanh</t>
  </si>
  <si>
    <t>§iÖn di huyÕt s¾c tè (®Þnh l­îng)</t>
  </si>
  <si>
    <t>Nu«i cÊy ®Þnh danh vi khuÈn b»ng ph­¬ng ph¸p th«ng th­êng</t>
  </si>
  <si>
    <t>Nu«i cÊy vµ ®Þnh danh nÊm b»ng ph­¬ng ph¸p th«ng th­êng</t>
  </si>
  <si>
    <t>§Þnh l­îng HBsAg</t>
  </si>
  <si>
    <t>Anti-HBs ®Þnh l­îng</t>
  </si>
  <si>
    <t>PCR chÈn ®o¸n CMV</t>
  </si>
  <si>
    <t>Do t¶i l­îng CMV (ROCHE)</t>
  </si>
  <si>
    <t>PCR chÈn ®o¸n lao b»ng hÖ thèng Cobas TaqMan48</t>
  </si>
  <si>
    <t>RPR ®Þnh tÝnh</t>
  </si>
  <si>
    <t>RPR ®Þnh l­îng</t>
  </si>
  <si>
    <t>TPHA ®Þnh tÝnh</t>
  </si>
  <si>
    <t>XÐT NGHIÖM GI¶i PHÉU BÖNH Lý:</t>
  </si>
  <si>
    <t>XÐt nghiÖm vµ chÈn ®o¸n m« bÖnh häc b»ng ph­¬ng ph¸p nhuém Hemtoxylin Eosin</t>
  </si>
  <si>
    <t>XÐt nghiÖm vµ chÈn ®o¸n m« bÖnh häc b»ng ph­¬ng ph¸p nhuém Mucicarmin</t>
  </si>
  <si>
    <t>XÐt nghiÖm vµ chÈn ®o¸n m« bÖnh häc b»ng ph­¬ng ph¸p nhuém §á C«ng g«</t>
  </si>
  <si>
    <t>XÐt nghiÖm vµ chÈn ®o¸n m« bÖnh häc b»ng ph­¬ng ph¸p nhuém Sudan III</t>
  </si>
  <si>
    <t>XÐt nghiÖm vµ chÈn ®o¸n m« bÖnh häc b»ng ph­¬ng ph¸p nhuém Van Gie'son</t>
  </si>
  <si>
    <t>XÐt nghiÖm vµ chÈn ®o¸n m« bÖnh häc b»ng ph­¬ng ph¸p nhuém Xanh Alcial</t>
  </si>
  <si>
    <t>XÐt nghiÖm vµ chÈn ®o¸n m« bÖnh häc b»ng ph­¬ng ph¸p nhuém Giem sa</t>
  </si>
  <si>
    <t>XÐt nghiÖm chÈn ®o¸n tÕ bµo häc bong b»ng ph­¬ng ph¸p nhuém Papanicolaou</t>
  </si>
  <si>
    <t>Lo¹i 1 : Sau c¸c phÉu thuËt lo¹i ®Æc biÖt; Báng ®é 3-4 trªn 70% diÖn tÝch c¬ thÓ</t>
  </si>
  <si>
    <t>Lo¹i 2 : Sau c¸c phÉu thuËt lo¹i 1; Báng ®é 3-4 tõ 25 -70% diÖn tÝch c¬ thÓ;</t>
  </si>
  <si>
    <t>Lo¹i 3 : Sau c¸c phÉu thuËt lo¹i 2; Báng ®é 2 trªn 30% diÖn tÝch c¬ thÓ, Báng ®é 3-4 d­íi 25% diÖn tÝch c¬ thÓ</t>
  </si>
  <si>
    <t>Lo¹i 4 : Sau c¸c phÉu thuËt lo¹i 3; Báng ®é 1, ®é 2 d­íi 30% diÖn tÝch c¬ thÓ</t>
  </si>
  <si>
    <t>XÐt nghiÖm vµ chÈn ®o¸n miÔn dÞch huúnh quang cho bé 6 kh¸ng thÓ ®Ó chÈn ®o¸n m« bÖnh häc</t>
  </si>
  <si>
    <t>XÐt nghiÖm vµ chÈn ®o¸n m« bÖnh häc tøc th× b»ng ph­¬ng ph¸p c¾t l¹nh .</t>
  </si>
  <si>
    <t>XÐt nghiÖm vµ chÈn ®o¸n m« bÖnh häc b»ng ph­¬ng ph¸p nhuém Gomori</t>
  </si>
  <si>
    <t>XÐt nghiÖm c¸c lo¹i dÞch, nhuém vµ chÈn ®o¸n tÕ bµo häc</t>
  </si>
  <si>
    <t>XÐt nghiÖm vµ chÈn ®o¸n tÕ bµo häc qua chäc hót tÕ bµo b»ng kim nhá (FNA)</t>
  </si>
  <si>
    <t>C3.6</t>
  </si>
  <si>
    <t xml:space="preserve">XÐt nghiÖm ®éc chÊt </t>
  </si>
  <si>
    <t>Xö lý mÉu xÐt nghiÖm ®éc chÊt</t>
  </si>
  <si>
    <t>XÐt nghiÖm  ®Þnh tÝnh mét chØ tiªu ma tuý trong n­íc tiÓu b»ng m¸y Express pluss</t>
  </si>
  <si>
    <t>XÐt nghiÖm  sµng läc vµ ®Þnh tÝnh 5 lo¹i ma tuý</t>
  </si>
  <si>
    <t>Sinh thiÕt d­íi h­íng dÉn cña c¾t líp vi tÝnh (phæi, x­¬ng, gan, thËn, vó, ¸p xe, c¸c tæn th­¬ng kh¸c)</t>
  </si>
  <si>
    <t>(Danh môc Ph©n lo¹i phÉu thuËt, thñ thuËt theo quy ®Þnh cña Bé Y tÕ. Khung gi¸ ®· bao gåm c¸c vËt t­ tiªu hao cÇn thiÕt cho phÉu thuËt, thñ thuËt nh­ng ch­a bao gåm vËt t­ thay thÕ, vËt t­ tiªu hao ®Æc biÖt, nÕu cã sö dông trong phÉu thuËt, thñ thuËt)</t>
  </si>
  <si>
    <t>§iÖn di cã tÝnh thµnh phÇn huyÕt s¾c tè (®Þnh tÝnh)</t>
  </si>
  <si>
    <t>§o ¸p lùc thÈm thÊu dÞch sinh häc trªn 01 chØ tiªu</t>
  </si>
  <si>
    <t xml:space="preserve">Làm lại thành âm đạo                                                                                                                                            </t>
  </si>
  <si>
    <t xml:space="preserve">Cắt bỏ âm hộ đơn thuần                                                                                                                                          </t>
  </si>
  <si>
    <t xml:space="preserve">Cắt u nang vú hay u vú lành                                                                                                                                     </t>
  </si>
  <si>
    <t xml:space="preserve">Khâu tử cung do nạo thủng                                                                                                                                       </t>
  </si>
  <si>
    <t xml:space="preserve">Phẫu thuật lấy vòng trong ổ bụng qua đường rạch nhỏ                                                                                                             </t>
  </si>
  <si>
    <t xml:space="preserve">Triệt sản qua đường rạch nhỏ, sau nạo thai                                                                                                                       </t>
  </si>
  <si>
    <t xml:space="preserve">Phẫu thuật cắt polyp cổ tử cung                                                                                                                                            </t>
  </si>
  <si>
    <t>Khâu rách cùng đồ</t>
  </si>
  <si>
    <t>Bóc nang ân đạo, tầng sinh môn, nhân chorio âm đạo</t>
  </si>
  <si>
    <t xml:space="preserve">Lấy khối máu tụ âm đạo, tầng sinh môn                                                                                                                           </t>
  </si>
  <si>
    <t>12.   NHI</t>
  </si>
  <si>
    <t>A- Sơ sinh</t>
  </si>
  <si>
    <t xml:space="preserve">Phẫu thuật viêm phúc mạc, tắc ruột có cắt tapering                                                                                                              </t>
  </si>
  <si>
    <t xml:space="preserve">Phẫu thuật viêm phúc mạc, tắc ruột không cắt nối                                                                                                                </t>
  </si>
  <si>
    <t xml:space="preserve">Phẫu thuật thoát vị rốn và khe hở thành bụng                                                                                                                    </t>
  </si>
  <si>
    <t xml:space="preserve">Làm hậu môn nhân tạo                                                                                                                                     </t>
  </si>
  <si>
    <t>B- Tim mạch - Lồng ngực</t>
  </si>
  <si>
    <t>D-Tiêu hoá</t>
  </si>
  <si>
    <t xml:space="preserve">Phẫu thuật điều trị tắc tá tràng các loại                                                                                                                       </t>
  </si>
  <si>
    <t xml:space="preserve">Phẫu thuật phình đại tràng bẩm sinh: Swenson, Revein, Duhamel, Soave đơn thuần hoặc các phẫu thuật trên có làm hậu môn nhân tạo                                 </t>
  </si>
  <si>
    <t xml:space="preserve">Phẫu thuật lại tắc ruột sau phẫu thuật                                                                                                                          </t>
  </si>
  <si>
    <t xml:space="preserve">Cắt polyp kèm cắt toàn bộ đại tràng: để lại trực tràng chờ mổ hạ đại tràng thì  sau                                                                              </t>
  </si>
  <si>
    <t xml:space="preserve">Cắt dị tật hậu môn trực tràng đường bụng kết hợp đường sau trực tràng                                                                                      </t>
  </si>
  <si>
    <t xml:space="preserve">Cắt dị tật hậu môn - trực tràng có làm lại niệu đạo                                                                                                               </t>
  </si>
  <si>
    <t xml:space="preserve">Cắt dạ dày cấp cứu, điều trị chảy máu dạ dày do loét                                                                                                           </t>
  </si>
  <si>
    <t xml:space="preserve">Cắt polyp một đoạn đại tràng phải cắt đoạn đại tràng phía trên làm hậu môn nhân tạo                                                                             </t>
  </si>
  <si>
    <t xml:space="preserve">Cắt dị tật hậu môn trực tràng bằng đường trước xương cùng và sau trực tràng                                                                                     </t>
  </si>
  <si>
    <t xml:space="preserve">Cắt u trực tràng làm hậu môn nhân tạo                                                                                                                           </t>
  </si>
  <si>
    <t xml:space="preserve">Phẫu thuật lại các dị tật hậu môn trực tràng đơn thuần không làm lại niệu đạo                                                                                   </t>
  </si>
  <si>
    <t>chôp X-QUANG HÖ TIÕT NIÖU, ®­êng tIªU HãA Vµ §­êNG MËT</t>
  </si>
  <si>
    <t>Chôp hÖ tiÕt niÖu kh«ng chuÈn bÞ</t>
  </si>
  <si>
    <t>Chôp hÖ tiÕt niÖu cã tiªm thuèc c¶n quang (UIV)</t>
  </si>
  <si>
    <t>Chôp niÖu qu¶n - bÓ thËn ng­îc dßng (UPR) cã tiªm thuèc c¶n quang</t>
  </si>
  <si>
    <t>Chôp bông kh«ng chuÈn bÞ</t>
  </si>
  <si>
    <t xml:space="preserve">Chôp thùc qu¶n cã uèng thuèc c¶n quang </t>
  </si>
  <si>
    <t>Chôp khung ®¹i trµng cã thuèc c¶n quang</t>
  </si>
  <si>
    <t>C1.2.6</t>
  </si>
  <si>
    <t>MéT Sè Kü THUËt CHôP X-QUANG kh¸c</t>
  </si>
  <si>
    <t xml:space="preserve">Chôp vßm mòi häng </t>
  </si>
  <si>
    <t xml:space="preserve">Chôp èng tai trong </t>
  </si>
  <si>
    <t>Chôp häng hoÆc thanh qu¶n</t>
  </si>
  <si>
    <t>Chôp CT Scanner ®Õn 32 d·y (ch­a bao gåm thuèc c¶n quang)</t>
  </si>
  <si>
    <t>Chôp CT Scanner ®Õn 32 d·y (bao gåm c¶ thuèc c¶n quang)</t>
  </si>
  <si>
    <t>C2</t>
  </si>
  <si>
    <t>C¸c thñ thuËt, tiÓu thñ thuËt, Néi soi</t>
  </si>
  <si>
    <t xml:space="preserve">Th«ng ®¸i </t>
  </si>
  <si>
    <t>Thôt th¸o ph©n</t>
  </si>
  <si>
    <t xml:space="preserve">Chäc hót h¹ch hoÆc u </t>
  </si>
  <si>
    <t xml:space="preserve">Chäc hót tÕ bµo tuyÕn gi¸p </t>
  </si>
  <si>
    <t xml:space="preserve">Chäc dß mµng bông hoÆc mµng phæi </t>
  </si>
  <si>
    <t>Chäc röa mµng phæi</t>
  </si>
  <si>
    <t>Chäc hót khÝ mµng phæi</t>
  </si>
  <si>
    <t>Thay röa hÖ thèng dÉn l­u mµng phæi</t>
  </si>
  <si>
    <t>Röa bµng quang (ch­a bao gåm hãa chÊt)</t>
  </si>
  <si>
    <t>Nong niÖu ®¹o vµ ®Æt th«ng ®¸i</t>
  </si>
  <si>
    <t>§iÒu trÞ sïi mµo gµ b»ng ®èt ®iÖn, Plasma, Laser CO2 (tÝnh cho 1-5 th­¬ng tæn)</t>
  </si>
  <si>
    <t>ThËn nh©n t¹o chu kú (Qu¶ läc d©y m¸u dïng 6 lÇn)</t>
  </si>
  <si>
    <t>Läc mµng bông liªn tôc th«ng th­êng (thÈm ph©n phóc m¹c)</t>
  </si>
  <si>
    <t>Läc mµng bông liªn tôc 24 giê b»ng m¸y (thÈm ph©n phóc m¹c)</t>
  </si>
  <si>
    <t>Läc mµng bông chu kú (01 ngµy)</t>
  </si>
  <si>
    <t xml:space="preserve">Sinh thiÕt da </t>
  </si>
  <si>
    <t>Sinh thiÕt h¹ch, u</t>
  </si>
  <si>
    <t>Thñ thuËt sinh thiÕt tñy x­¬ng (ch­a tÝnh kim sinh thiÕt)</t>
  </si>
  <si>
    <t xml:space="preserve">Sinh thiÕt mµng phæi </t>
  </si>
  <si>
    <t>Sinh thiÕt tiÒn liÖt tuyÕn qua siªu ©m ®­êng trùc trµng</t>
  </si>
  <si>
    <t xml:space="preserve">Néi soi æ bông </t>
  </si>
  <si>
    <t>Néi soi æ bông cã sinh thiÕt</t>
  </si>
  <si>
    <t>Néi soi thùc qu¶n-d¹ dµy- t¸ trµng èng mÒm kh«ng sinh thiÕt</t>
  </si>
  <si>
    <t>Néi soi thùc qu¶n-d¹ dµy- t¸ trµng èng mÒm cã sinh thiÕt.</t>
  </si>
  <si>
    <t>Néi soi ®¹i trùc trµng èng mÒm kh«ng sinh thiÕt</t>
  </si>
  <si>
    <t xml:space="preserve">Néi soi ®¹i trùc trµng èng mÒm cã sinh thiÕt </t>
  </si>
  <si>
    <t>Néi soi trùc trµng èng mÒm kh«ng sinh thiÕt</t>
  </si>
  <si>
    <t>Néi soi trùc trµng cã sinh thiÕt</t>
  </si>
  <si>
    <t>Néi soi bµng quang kh«ng sinh thiÕt</t>
  </si>
  <si>
    <t xml:space="preserve">Néi soi bµng quang cã sinh thiÕt </t>
  </si>
  <si>
    <t>Néi soi bµng quang vµ g¾p dÞ vËt hoÆc lÊy m¸u côc…</t>
  </si>
  <si>
    <t>Néi soi phÕ qu¶n èng mÒm g©y tª</t>
  </si>
  <si>
    <t>Chäc th¸o dÞch mµng bông hoÆc mµng phæi d­íi h­íng dÉn cña siªu ©m</t>
  </si>
  <si>
    <t>Thñ thuËt chäc hót tñy lµm tñy ®å (ch­a tÝnh kim chäc hót tñy)</t>
  </si>
  <si>
    <t>Néi soi phÕ qu¶n èng mÒm g©y tª cã sinh thiÕt</t>
  </si>
  <si>
    <t>Néi soi phÕ qu¶n èng mÒm g©y tª lÊy dÞ vËt</t>
  </si>
  <si>
    <t xml:space="preserve">Néi soi bµng quang ®iÒu trÞ ®¸i d­ìng chÊp </t>
  </si>
  <si>
    <t xml:space="preserve">LÊy sái niÖu qu¶n qua néi soi </t>
  </si>
  <si>
    <t>Më th«ng bµng quang (g©y tª t¹i chç)</t>
  </si>
  <si>
    <t>Chäc hót h¹ch (hoÆc u) d­íi h­íng dÉn cña siªu ©m</t>
  </si>
  <si>
    <t>ThËn nh©n t¹o cÊp cøu (Qu¶ läc d©y m¸u dïng 1 lÇn)</t>
  </si>
  <si>
    <t>Y Häc D¢N TéC- PHôC HåI CHøC N¡NG</t>
  </si>
  <si>
    <t xml:space="preserve">Ch«n chØ (cÊy chØ) </t>
  </si>
  <si>
    <t>Ch©m (c¸c ph­¬ng ph¸p ch©m)</t>
  </si>
  <si>
    <t>§iÖn ch©m</t>
  </si>
  <si>
    <t>Thuû ch©m(kh«ng kÓ tiÒn thuèc)</t>
  </si>
  <si>
    <t>Hång ngo¹i</t>
  </si>
  <si>
    <t>§iÖn ph©n</t>
  </si>
  <si>
    <t>Sãng ng¾n</t>
  </si>
  <si>
    <t>Laser ch©m</t>
  </si>
  <si>
    <t>Tö ngo¹i</t>
  </si>
  <si>
    <t>§iÖn xung</t>
  </si>
  <si>
    <t>TËp vËn ®éng toµn th©n (30 phót)</t>
  </si>
  <si>
    <t>TËp vËn ®éng ®o¹n chi (30 phót)</t>
  </si>
  <si>
    <t>Siªu ©m ®iÒu trÞ</t>
  </si>
  <si>
    <t>§iÖn tõ tr­êng</t>
  </si>
  <si>
    <t>Bã Farafin</t>
  </si>
  <si>
    <t>Cøu (Ng¶i cøu /tói ch­êm)</t>
  </si>
  <si>
    <t>KÐo n¾n, kÐo d·n cét sèng, c¸c khíp</t>
  </si>
  <si>
    <t>C3</t>
  </si>
  <si>
    <t>C¸C PHÉU THUËT, THñ THUËT THEO ChUyªN KHOA</t>
  </si>
  <si>
    <t>C3.1</t>
  </si>
  <si>
    <t xml:space="preserve"> Ngo¹i KHOA</t>
  </si>
  <si>
    <t>C¾t chØ</t>
  </si>
  <si>
    <t>Thay b¨ng vÕt th­¬ng chiÒu dµi d­íi 15cm</t>
  </si>
  <si>
    <t>Thay b¨ng vÕt th­¬ng chiÒu dµi trªn 15cm ®Õn 30 cm</t>
  </si>
  <si>
    <t>Thay b¨ng vÕt th­¬ng chiÒu dµi tõ 30 cm ®Õn d­íi 50 cm</t>
  </si>
  <si>
    <t>Thay b¨ng vÕt th­¬ng chiÒu dµi &lt; 30 cm nhiÔm trïng</t>
  </si>
  <si>
    <t>Thay b¨ng vÕt th­¬ng chiÒu dµi tõ 30 cm ®Õn 50 cm nhiÔm trïng</t>
  </si>
  <si>
    <t>Thay b¨ng vÕt th­¬ng chiÒu dµi &gt; 50cm nhiÔm trïng</t>
  </si>
  <si>
    <t>Th¸o bét kh¸c</t>
  </si>
  <si>
    <t xml:space="preserve">VÕt th­¬ng phÇn mÒm tæn th­¬ng n«ng chiÒu dµi &lt; l0 cm </t>
  </si>
  <si>
    <t xml:space="preserve">VÕt th­¬ng phÇn mÒm tæn th­¬ng n«ng chiÒu dµi &gt; l0 cm </t>
  </si>
  <si>
    <t xml:space="preserve">VÕt th­¬ng phÇn mÒm tæn th­¬ng s©u chiÒu dµi &lt; l0 cm </t>
  </si>
  <si>
    <t xml:space="preserve">Cắt thận phụ và xử lí phần cuối niệu quản trong thận niệu quản đôi                                                                                              </t>
  </si>
  <si>
    <t xml:space="preserve">Lấy sỏi nhu mô thận                                                                                                                                             </t>
  </si>
  <si>
    <t xml:space="preserve">Nối niệu quản với niệu quản                                                                                                                                     </t>
  </si>
  <si>
    <t xml:space="preserve">Phẫu thuật hạ tinh hoàn hai bên                                                                                                                                 </t>
  </si>
  <si>
    <t xml:space="preserve">Phẫu thuật hạ lại tinh hoàn                                                                                                                                     </t>
  </si>
  <si>
    <t xml:space="preserve">Cắt túi sa niệu quản                                                                                                                                            </t>
  </si>
  <si>
    <t xml:space="preserve">Dẫn lưu hai niệu quản ra thành bụng                                                                                                                             </t>
  </si>
  <si>
    <t xml:space="preserve">Đóng dẫn lưu niệu quản hai bên                                                                                                                                  </t>
  </si>
  <si>
    <t xml:space="preserve">Phẫu thuật chữa túi thừa bàng quang                                                                                                                             </t>
  </si>
  <si>
    <t xml:space="preserve">Phẫu thuật hạ tinh hoàn lạc chỗ 1 bên                                                                                                                           </t>
  </si>
  <si>
    <t xml:space="preserve">Dẫn lưu hai thận                                                                                                                                                </t>
  </si>
  <si>
    <t xml:space="preserve">Dẫn lưu niệu quản ra thành bụng một bên                                                                                                                        </t>
  </si>
  <si>
    <t xml:space="preserve">Cắt đường rò bàng quang rốn, khâu lại bàng quang                                                                                                                </t>
  </si>
  <si>
    <t xml:space="preserve">Phẫu thuật tràn dịch màng tinh hoàn hai bên                                                                                                                             </t>
  </si>
  <si>
    <t xml:space="preserve">Cắt u nang buồng trứng xoắn                                                                                                                                     </t>
  </si>
  <si>
    <t xml:space="preserve">Phẫu thuật lỗ tiểu lệch thấp, kĩ thuật Mathieu, Magpi                                                                                                           </t>
  </si>
  <si>
    <t xml:space="preserve">Đóng các lỗ rò niệu đạo                                                                                                                                         </t>
  </si>
  <si>
    <t xml:space="preserve">Phẫu thuật thoát vị bẹn hai bên                                                                                                                                 </t>
  </si>
  <si>
    <t xml:space="preserve">Dẫn lưu thận                                                                                                                                                    </t>
  </si>
  <si>
    <t xml:space="preserve">Phẫu thuật sỏi bàng quang                                                                                                                                       </t>
  </si>
  <si>
    <t xml:space="preserve">Phẫu thuật nang thừng tinh một bên                                                                                                                              </t>
  </si>
  <si>
    <t xml:space="preserve">Lấy sỏi niệu đạo                                                                                                                                                </t>
  </si>
  <si>
    <t xml:space="preserve">Phẫu thuật thoát vị bẹn                                                                                                                                         </t>
  </si>
  <si>
    <t xml:space="preserve">Kh©u vÕt th­¬ng phÇn mÒm s©u dµi &lt; 5 cm </t>
  </si>
  <si>
    <t xml:space="preserve">Kh©u vÕt th­¬ng phÇn mÒm s©u dµi &gt; 5 cm </t>
  </si>
  <si>
    <t>C4</t>
  </si>
  <si>
    <t xml:space="preserve">XÐT NGHIÖm </t>
  </si>
  <si>
    <t>C4.1</t>
  </si>
  <si>
    <t xml:space="preserve"> XÐT NGHIÖM huyÕt häc-miÔn dÞch</t>
  </si>
  <si>
    <t>HuyÕt ®å (b»ng ph­¬ng ph¸p thñ c«ng)</t>
  </si>
  <si>
    <t>§Þnh l­îng Hemoglobin (b»ng m¸y quang kÕ)</t>
  </si>
  <si>
    <t>Tæng ph©n tÝch tÕ bµo m¸u ngo¹i vi (b»ng ph­¬ng ph¸p thñ c«ng)</t>
  </si>
  <si>
    <t>Hång cÇu l­íi (b»ng ph­¬ng ph¸p thñ c«ng)</t>
  </si>
  <si>
    <t>ThÓ tÝch khèi hång cÇu (Hematocrit)</t>
  </si>
  <si>
    <t>M¸u l¾ng (b»ng ph­¬ng ph¸p thñ c«ng)</t>
  </si>
  <si>
    <t>XÐt nghiÖm søc bÒn hång cÇu</t>
  </si>
  <si>
    <t>XÐt nghiÖm sè l­îng tiÓu cÇu (thñ c«ng)</t>
  </si>
  <si>
    <t>§Þnh nhãm m¸u hÖ ABO b»ng ph­¬ng ph¸p èng nghiÖm; trªn phiÕn ®¸ hoÆc trªn giÊy</t>
  </si>
  <si>
    <t>§Þnh nhãm m¸u hÖ ABO b»ng giÊy ®Þnh nhãm m¸u ®Ó truyÒn m¸u toµn phÇn: khèi hång cÇu, khèi b¹ch cÇu</t>
  </si>
  <si>
    <t>§Þnh nhãm m¸u hÖ ABO b»ng giÊy ®Þnh nhãm m¸u ®Ó truyÒn: chÕ phÈm tiÓu cÇu hoÆc huyÕt t­¬ng</t>
  </si>
  <si>
    <t>§Þnh nhãm m¸u hÖ ABO, Rh(D)  trªn m¸y tù ®éng</t>
  </si>
  <si>
    <t>§Þnh nhãm m¸u hÖ ABO trªn thÎ ®Þnh nhãm m¸u (®· cã s½n huyÕt thanh mÉu) ®Ó truyÒn m¸u toµn phÇn, khèi hång cÇu, b¹ch cÇu</t>
  </si>
  <si>
    <t>§Þnh nhãm m¸u hÖ ABO trªn thÎ ®Þnh nhãm m¸u (®· cã s½n huyÕt thanh mÉu) ®Ó truyÒn chÕ phÈm tiÓu cÇu hoÆc huyÕt t­¬ng</t>
  </si>
  <si>
    <t>X¸c ®Þnh kh¸ng nguyªn D, C, c, E, e cña hÖ nhãm m¸u Rh</t>
  </si>
  <si>
    <t xml:space="preserve">T×m tÕ bµo Hargraves </t>
  </si>
  <si>
    <t>Thêi gian m¸u ch¶y (ph­¬ng ph¸p Duke)</t>
  </si>
  <si>
    <t>Co côc m¸u ®«ng</t>
  </si>
  <si>
    <t xml:space="preserve">Thêi gian Howell </t>
  </si>
  <si>
    <t>§µn håi co côc m¸u (TEG: ThromboElastoGraph)</t>
  </si>
  <si>
    <t>§Þnh l­îng yÕu tè I (fibrinogen)</t>
  </si>
  <si>
    <t>§Þnh l­îng Fibrinogen b»ng ph­¬ng ph¸p trùc tiÕp</t>
  </si>
  <si>
    <t>Thêi gian Prothrombin (PT,TQ) b»ng  thñ c«ng</t>
  </si>
  <si>
    <t>Thêi gian Prothrombin (PT,TQ) b»ng m¸y b¸n tù ®éng, tù ®éng</t>
  </si>
  <si>
    <t xml:space="preserve">§o ®é ng­ng tËp tiÓu cÇu víi  Ristocetin/ Epinephrin/ ArachidonicAcide/ thrombin </t>
  </si>
  <si>
    <t>C5.1</t>
  </si>
  <si>
    <t>C5.2</t>
  </si>
  <si>
    <t>C5.3</t>
  </si>
  <si>
    <t>C5.4</t>
  </si>
  <si>
    <t xml:space="preserve">XÐt nghiÖm tÕ bµo häc tñy x­¬ng </t>
  </si>
  <si>
    <t xml:space="preserve">XÐt nghiÖm tÕ bµo h¹ch </t>
  </si>
  <si>
    <t>Nhuém Peroxydase (MPO)</t>
  </si>
  <si>
    <t>Nhuém sudan den</t>
  </si>
  <si>
    <t>Nhuém Esterase kh«ng ®Æc hiÖu</t>
  </si>
  <si>
    <t>Nhuém Esterase kh«ng ®Æc hiÖu cã øc chÕ Naf</t>
  </si>
  <si>
    <t>Nhuém Periodic Acide  Schiff (PAS)</t>
  </si>
  <si>
    <t>X¸c ®Þnh BACTURATE trong m¸u</t>
  </si>
  <si>
    <t>§iÖn gi¶i ®å (Na+, K+, CL +)</t>
  </si>
  <si>
    <t>§Þnh l­îng Ca++ m¸u</t>
  </si>
  <si>
    <t>§Þnh l­îng c¸c chÊt Albumine; Creatine; Globuline; Glucose; Phospho, Protein toµn phÇn, Ure, Axit Uric, amilaze,…(mçi chÊt)</t>
  </si>
  <si>
    <t>C¸c xÐt nghiÖm BILIRUBIN toµn phÇn hoÆc trùc tiÕp hoÆc gi¸n tiÕp; C¸c xÐt nghiÖm c¸c enzym: phosphataze kiÒm hoÆc GOT hoÆc GPT…</t>
  </si>
  <si>
    <t xml:space="preserve">§Þnh l­îng Tryglyceride hoÆc Phopholipid hoÆc Lipid toµn phÇn hoÆc Cholestrol toµn phÇn hoÆc HDL-cholestrol hoÆc LDL - cholestrol </t>
  </si>
  <si>
    <t xml:space="preserve">X¸c ®Þnh c¸c yÕu tè vi l­îng (®ång, kÏm...) </t>
  </si>
  <si>
    <t>X¸c ®Þnh c¸c yÕu tè vi l­îng Fe (s¾t )</t>
  </si>
  <si>
    <t>T×m ký sinh trïng sèt rÐt trong m¸u b»ng ph­¬ng ph¸p thñ c«ng</t>
  </si>
  <si>
    <t xml:space="preserve">§Þnh l­îng bæ thÓ trong huyÕt thanh </t>
  </si>
  <si>
    <t xml:space="preserve">Ph¶n øng cè ®Þnh bæ thÓ </t>
  </si>
  <si>
    <t>§iÖn di: Protein hoÆc Lipoprotein hoÆc c¸c hemoglobine bÊt th­êng hoÆc c¸c chÊt kh¸c</t>
  </si>
  <si>
    <t xml:space="preserve">Pro-calcitonin        </t>
  </si>
  <si>
    <t>§­êng m¸u mao m¹ch</t>
  </si>
  <si>
    <t>§Þnh nhãm m¸u hÖ ABO b»ng thÎ ®Þnh nhãm m¸u</t>
  </si>
  <si>
    <t>Thêi gian m¸u ch¶y (ph­¬ng ph¸p Ivy)</t>
  </si>
  <si>
    <t xml:space="preserve">XÐt nghiÖm m« bÖnh häc tñy x­¬ng </t>
  </si>
  <si>
    <t>C4.2</t>
  </si>
  <si>
    <t>XÐT NGHIÖM n­íc tiÓu</t>
  </si>
  <si>
    <t>Calci niÖu</t>
  </si>
  <si>
    <t>Phospho niÖu</t>
  </si>
  <si>
    <t>§iÖn gi¶i ®å ( Na, K, Cl) niÖu</t>
  </si>
  <si>
    <t>§Þnh l­îng Protein niÖu hoÆc ®­êng niÖu</t>
  </si>
  <si>
    <t xml:space="preserve"> Ure hoÆc Axit Uric hoÆc Creatinin niÖu</t>
  </si>
  <si>
    <t>Amylase niÖu</t>
  </si>
  <si>
    <t>§Þnh l­îng Gonadotrophin ®Ó chÈn ®o¸n thai nghÐn</t>
  </si>
  <si>
    <t xml:space="preserve">§Þnh l­îng Oestrogen toµn phÇn </t>
  </si>
  <si>
    <t>§Þnh l­îng Hydrocorticosteroid</t>
  </si>
  <si>
    <t>Porphyrin: §Þnh tÝnh</t>
  </si>
  <si>
    <t xml:space="preserve">X¸c ®Þnh tÕ bµo/trô hay c¸c tinh thÓ kh¸c </t>
  </si>
  <si>
    <t>XÐT NGHIÖM PH¢N</t>
  </si>
  <si>
    <t>T×m Bilirubin</t>
  </si>
  <si>
    <t xml:space="preserve">X¸c ®Þnh Canxi, Phospho </t>
  </si>
  <si>
    <t xml:space="preserve">X¸c ®Þnh c¸c men: Amilase/ Trypsin/ Mucinase </t>
  </si>
  <si>
    <t>Soi trùc tiÕp t×m hång cÇu, b¹ch cÇu  trong ph©n</t>
  </si>
  <si>
    <t>VI KHUÈN - Ký SINH TRïNG</t>
  </si>
  <si>
    <t>Soi t­¬i t×m ký sinh trïng (®­êng ruét, ngoµi ®­êng ruét)</t>
  </si>
  <si>
    <t>Soi trùc tiÕp nhuém soi (nhuém Gram, nhuém xanh Methylen)</t>
  </si>
  <si>
    <t xml:space="preserve">Kh¸ng sinh ®å MIC cho vi khuÈn (cho 1 lo¹i kh¸ng sinh) </t>
  </si>
  <si>
    <t xml:space="preserve">Kh¸ng sinh ®å </t>
  </si>
  <si>
    <t>TÕ bµo dÞch mµng (phæi, bông, tim, khíp…)</t>
  </si>
  <si>
    <t>TÕ bµo dÞch mµng (phæi, bông, tim, khíp…) cã ®Õm sè l­îng tÕ bµo</t>
  </si>
  <si>
    <t>XÐt nghiÖm dÞch chäc dß</t>
  </si>
  <si>
    <t>Protein dÞch</t>
  </si>
  <si>
    <t>Glucose dÞch</t>
  </si>
  <si>
    <t>Clo  dÞch</t>
  </si>
  <si>
    <t xml:space="preserve">Ph¶n øng Pandy </t>
  </si>
  <si>
    <t>Rivalta</t>
  </si>
  <si>
    <t>TH¡M Dß CHøC N¡NG</t>
  </si>
  <si>
    <t>§iÖn t©m ®å</t>
  </si>
  <si>
    <t xml:space="preserve">§iÖn n·o ®å </t>
  </si>
  <si>
    <t>L­u huyÕt n·o</t>
  </si>
  <si>
    <t>§o chøc n¨ng h« hÊp</t>
  </si>
  <si>
    <t xml:space="preserve">Nối đứt dây chằng bên                                                                                                                                    </t>
  </si>
  <si>
    <t xml:space="preserve">PT viêm xương tuỷ xương giai đoạn trung gian rạch, dẫn lưu đơn thuần                                                                                    </t>
  </si>
  <si>
    <t xml:space="preserve">Dẫn lưu áp xe cơ đái chậu                                                                                                                                       </t>
  </si>
  <si>
    <t xml:space="preserve">Cắt lọc đơn thuần vết thương bàn tay                                                                                                                </t>
  </si>
  <si>
    <t xml:space="preserve">Cắt u xương lành                                                                                                                                                </t>
  </si>
  <si>
    <t xml:space="preserve">Dẫn lưu viêm mủ khớp không sai khớp                                                                                                                             </t>
  </si>
  <si>
    <t xml:space="preserve">Phẫu thuật viêm xương dẫn lưu ngoài ống tuỷ                                                                                                                     </t>
  </si>
  <si>
    <t>Cắt bỏ ngón thừa đơn thuần</t>
  </si>
  <si>
    <t xml:space="preserve">Chích áp xe phần mềm lớn                                                                                                                                     </t>
  </si>
  <si>
    <t>H - Tạo hình</t>
  </si>
  <si>
    <t xml:space="preserve">Tạo hình bàng quang bằng đoạn ruột                                                                                                                              </t>
  </si>
  <si>
    <t xml:space="preserve">Cắt một nửa bàng quang có tạo hình bằng ruột                                                                                                                    </t>
  </si>
  <si>
    <t xml:space="preserve">Tạo hình phần nối bể thận niệu quản                                                                                                                             </t>
  </si>
  <si>
    <t xml:space="preserve">Tạo hình lồng ngực                                                                                                                                              </t>
  </si>
  <si>
    <t xml:space="preserve">Tạo hình sẹo bỏng co rút nếp gấp tự nhiên                                                                                                                       </t>
  </si>
  <si>
    <t xml:space="preserve">Tạo hình cổ bàng quang                                                                                                                                          </t>
  </si>
  <si>
    <t xml:space="preserve">Tạo hình một phần âm vật                                                                                                                                        </t>
  </si>
  <si>
    <t>13.  CHẤN THƯƠNG-CHỈNH HÌNH</t>
  </si>
  <si>
    <t xml:space="preserve">Ghép xương chấn thương cột sống cổ                                                                                                                        </t>
  </si>
  <si>
    <t xml:space="preserve">Ghép xương chấn thương cột sống thắt lưng                                                                                                                        </t>
  </si>
  <si>
    <t xml:space="preserve">Thay khớp vai nhân tạo                                                                                                                                          </t>
  </si>
  <si>
    <t>Thay chỏm xương đùi trong u phá hủy xương</t>
  </si>
  <si>
    <t xml:space="preserve">Chuyển ngón                                                                                                                                          </t>
  </si>
  <si>
    <t xml:space="preserve">Phẫu thuật chuyển xương ghép nối mạch vi phẫu                                                                                                                   </t>
  </si>
  <si>
    <t>Chuyển vạt ghép vi phẫu</t>
  </si>
  <si>
    <t>Giải phóng chèn ép chấn thương cột sống cổ</t>
  </si>
  <si>
    <t xml:space="preserve">Cắt bỏ dương vật có vét hạch                                                                                                                                     </t>
  </si>
  <si>
    <t xml:space="preserve">Khâu cầm máu gan và dẫn lưu ổ bụng do ung thư gan vỡ                                                                                                            </t>
  </si>
  <si>
    <t xml:space="preserve">Thắt động mạch gan ung thư hoặc chảy máu đường mật                                                                                                              </t>
  </si>
  <si>
    <t xml:space="preserve">Phẫu thuật vét hạch nách                                                                                                                                        </t>
  </si>
  <si>
    <t xml:space="preserve">Cắt u giáp trạng                                                                                                                                                </t>
  </si>
  <si>
    <t xml:space="preserve">Cắt tinh hoàn ung thư lạc chỗ không vét hạch ổ bụng                                                                                                             </t>
  </si>
  <si>
    <t xml:space="preserve">Khoét chóp cổ tử cung                                                                                                                                           </t>
  </si>
  <si>
    <t>Cắt bỏ tinh hoàn</t>
  </si>
  <si>
    <t>Phẫu thuật sinh thiết chẩn đoán</t>
  </si>
  <si>
    <t xml:space="preserve">Phẫu thuật cắt u vú nhỏ </t>
  </si>
  <si>
    <t>Cắt polyp cổ tử cung</t>
  </si>
  <si>
    <t xml:space="preserve">Phẫu thuật cắt u thành âm đạo                                                                                                                                    </t>
  </si>
  <si>
    <t>2. TIM MẠCH-LỒNG NGỰC</t>
  </si>
  <si>
    <t>Khâu vết thương tim, do đâm hay do mảnh đạn</t>
  </si>
  <si>
    <t xml:space="preserve">Cắt màng ngoài tim điều trị viêm màng ngoài tim co thắt                                                                                                         </t>
  </si>
  <si>
    <t>Khâu phục hồi mạch máu vùng cổ do chấn thương</t>
  </si>
  <si>
    <t xml:space="preserve">Vi phẫu thuật mạch máu, nối các mạch máu trong cắt cụt chi, ghép có cuống mạch cắt rời                                                                          </t>
  </si>
  <si>
    <t>Cắt một phần tuyến giáp trong bệnh Basedow</t>
  </si>
  <si>
    <t>Phẫu thuật điều trị dị dạng xướng ức lồi, lõm</t>
  </si>
  <si>
    <t xml:space="preserve">Phẫu thuật phồng hoặc thông động mạch chi                                                                                                                       </t>
  </si>
  <si>
    <t xml:space="preserve">Khâu vết thương mạch máu chi                                                                                                                      </t>
  </si>
  <si>
    <t xml:space="preserve">Kéo liên tục một mảng sườn hay mảng ức sườn                                                                                                                    </t>
  </si>
  <si>
    <t xml:space="preserve">Khâu cơ hoành bị rách hay thủng do chấn thương, qua đường ngực hay bụng                                                                                        </t>
  </si>
  <si>
    <t>Bóc nhân tuyến giáp</t>
  </si>
  <si>
    <t>Khâu lại viêm xương ức sau khi mở dọc xương ức</t>
  </si>
  <si>
    <t xml:space="preserve">Phẫu thuật bắc cầu mạch máu để chạy thận nhân tạo                                                                                                               </t>
  </si>
  <si>
    <t xml:space="preserve">Cắt một xương sườn trong viêm xương                                                                                                                             </t>
  </si>
  <si>
    <t xml:space="preserve">Thắt các động mạch ngoại vi                                                                                                                         </t>
  </si>
  <si>
    <t>Dẫn lưu màng tim qua đường Marfan</t>
  </si>
  <si>
    <t xml:space="preserve">Khâu kín vết thương thủng ngực                                                                                                                                  </t>
  </si>
  <si>
    <t>3. THẦN KINH SỌ NÃO</t>
  </si>
  <si>
    <t xml:space="preserve">Phẫu thuật xương bả vai lên cao                                                                                                                                 </t>
  </si>
  <si>
    <t>Cố định nẹp vít gãy thân xương cánh tay</t>
  </si>
  <si>
    <t xml:space="preserve">Phẫu thuật cứng duỗi khớp khuỷu                                                                                                                                 </t>
  </si>
  <si>
    <t xml:space="preserve">Phẫu thuật dính khớp khuỷu                                                                                                                                      </t>
  </si>
  <si>
    <t xml:space="preserve">Cắt đoạn khớp khuỷu                                                                                                                                             </t>
  </si>
  <si>
    <t>Đóng định nội tuỷ hai xương cẳng tay</t>
  </si>
  <si>
    <t xml:space="preserve">Phẫu thuật điều trị không có xương quay                                                                                                                         </t>
  </si>
  <si>
    <t>Phẫu thuật gãy đốt bàn ngón tay kết hợp xương với Kirschner hoặc nẹp vít</t>
  </si>
  <si>
    <t xml:space="preserve">Phẫu thuật điều trị không có xương trụ                                                                                                                          </t>
  </si>
  <si>
    <t>Phẫu thuật dị tật dính ngón, trên 2 ngón</t>
  </si>
  <si>
    <t xml:space="preserve">Phẫu thuật bàn tay cấp cứu có tổn thương phức tạp                                                                                                               </t>
  </si>
  <si>
    <t xml:space="preserve">Thay khớp liên đốt các ngón tay                                                                                                                                  </t>
  </si>
  <si>
    <t xml:space="preserve">Thay khớp bàn ngón tay                                                                                                                                           </t>
  </si>
  <si>
    <t xml:space="preserve">Phẫu thuật gãy Monteggia                                                                                                                                         </t>
  </si>
  <si>
    <t xml:space="preserve">Tái tạo dây chằng vòng khớp quay trụ trên                                                                                                                        </t>
  </si>
  <si>
    <t xml:space="preserve">Chuyển gân liệt thần kinh quay, giữa hay trụ                                                                                                          </t>
  </si>
  <si>
    <t xml:space="preserve">Phẫu thuật u máu lan toả đường kính từ 5 đến 10cm                                                                                                                </t>
  </si>
  <si>
    <t xml:space="preserve">Cắt u bạch mạch đường kính từ 5 đến 10cm                                                                                                                        </t>
  </si>
  <si>
    <t xml:space="preserve">Cắt u xơ cơ xâm lấn                                                                                                                                             </t>
  </si>
  <si>
    <t xml:space="preserve">Cắt u thần kinh                                                                                                                                                 </t>
  </si>
  <si>
    <t xml:space="preserve">Gỡ dính thần kinh                                                                                                                                               </t>
  </si>
  <si>
    <t xml:space="preserve">Phẫu thuật bong lóc da và cơ sau chấn thương                                                                                                                    </t>
  </si>
  <si>
    <t xml:space="preserve">Phẫu thuật di chứng liệt cơ Delta, nhị đầu, tam đầu                                                                                                             </t>
  </si>
  <si>
    <t xml:space="preserve">Phẫu thuật xơ cứng cơ  thẳng trước                                                                                                                              </t>
  </si>
  <si>
    <t xml:space="preserve">Phẫu thuật gãy xương đòn                                                                                                                               </t>
  </si>
  <si>
    <t xml:space="preserve">Tháo khớp vai                                                                                                                                                   </t>
  </si>
  <si>
    <t>Cố định Kirschner trong gãy đầu trên xương cánh tay</t>
  </si>
  <si>
    <t>Phẫu thuật gãy đầu dưới xương quay và trật khớp quay trụ dưới</t>
  </si>
  <si>
    <t xml:space="preserve">Cắt dị tật dính ngón, bằng và dưới 2 ngón tay                                                                                                            </t>
  </si>
  <si>
    <t xml:space="preserve">Cắt dị tật bẩm sinh về bàn và ngón tay                                                                                                                   </t>
  </si>
  <si>
    <t xml:space="preserve">Phẫu thuật cắt cụt đùi                                                                                                                                          </t>
  </si>
  <si>
    <t>Đóng đinh xương đùi mở, ngược dòng</t>
  </si>
  <si>
    <t xml:space="preserve">Phẫu thuật tiệt căn xương chũm                                                                                                                                  </t>
  </si>
  <si>
    <t>Phẫu thuật sào bào thượng nhĩ, vá nhĩ</t>
  </si>
  <si>
    <t>Phẫu thuật áp xe não do tai</t>
  </si>
  <si>
    <t xml:space="preserve">Phẫu thuật cạnh mũi lấy u hốc mũi                                                                                                                               </t>
  </si>
  <si>
    <t xml:space="preserve">Gỡ dính gân                                                                                                                                                     </t>
  </si>
  <si>
    <t xml:space="preserve">Phẫu thuật di chứng bại liệt (chi trên, chi dưới)                                                                                                               </t>
  </si>
  <si>
    <t>Khâu nối thần kinh</t>
  </si>
  <si>
    <t xml:space="preserve">Phẫu thuật điều trị bong hắc mạc                                                                                                                                </t>
  </si>
  <si>
    <t xml:space="preserve">Điện đông lạnh, đông đơn thuần  phòng bong võng mạc                                                                                                             </t>
  </si>
  <si>
    <t>Chích máu mủ tiền phòng</t>
  </si>
  <si>
    <t>Cắt bỏ chắp có bọc</t>
  </si>
  <si>
    <t>Khâu cò mi</t>
  </si>
  <si>
    <t>Nhuộm sẹo bề mặt giác mạc</t>
  </si>
  <si>
    <t>TAI - MŨI - HỌNG</t>
  </si>
  <si>
    <t xml:space="preserve">Phẫu thuật tai xương chũm trong viêm màng não                                                                                                                   </t>
  </si>
  <si>
    <t xml:space="preserve">Phẫu thuật tai xương chũm trong viêm tắc tĩnh mạch bên        </t>
  </si>
  <si>
    <t>Phẫu thuật điều trị bệnh võng mạc trẻ đẻ non (2 mắt)</t>
  </si>
  <si>
    <t>Nối thồn lệ mũi (1 mắt,chưa bao gồm ống silicon)</t>
  </si>
  <si>
    <t>XÉT NGHIỆM GIẢI PHẨU BỆNH LÝ</t>
  </si>
  <si>
    <t>Siêu âm đo độ loãng xương</t>
  </si>
  <si>
    <t>Siêu âm nội soi</t>
  </si>
  <si>
    <t xml:space="preserve">Phẫu thuật rò vùng sống mũi                                                                                                                                     </t>
  </si>
  <si>
    <t xml:space="preserve">Phẫu thuật xoang trán                                                                                                                                           </t>
  </si>
  <si>
    <t>Mức phụ cấp theo QĐ 25</t>
  </si>
  <si>
    <t xml:space="preserve">Loại P/T thuật </t>
  </si>
  <si>
    <t>BỆNH VIỆN ĐA KHOA TỈNH                                                  Độc lập - Tự do - Hạnh phúc</t>
  </si>
  <si>
    <t xml:space="preserve">   SỞ Y TẾ TỈNH KON TUM                                       CỘNG HÒA XÃ HỘI CHỦ NGHĨA VIỆT NAM</t>
  </si>
  <si>
    <r>
      <t xml:space="preserve">Số: </t>
    </r>
    <r>
      <rPr>
        <b/>
        <sz val="12"/>
        <rFont val="Times New Roman"/>
        <family val="1"/>
      </rPr>
      <t>381</t>
    </r>
    <r>
      <rPr>
        <sz val="12"/>
        <rFont val="Times New Roman"/>
        <family val="1"/>
      </rPr>
      <t>/CV-BVT</t>
    </r>
  </si>
  <si>
    <r>
      <t xml:space="preserve"> (Theo Q§ 04/2015/Q§-UBND vµ Q§ 25/Q§-UBND cña </t>
    </r>
    <r>
      <rPr>
        <i/>
        <sz val="11"/>
        <rFont val=".VnTimeH"/>
        <family val="2"/>
      </rPr>
      <t>ñ</t>
    </r>
    <r>
      <rPr>
        <i/>
        <sz val="11"/>
        <rFont val=".VnTime"/>
        <family val="2"/>
      </rPr>
      <t xml:space="preserve">y ban nh©n d©n tØnh Kon Tum) </t>
    </r>
  </si>
  <si>
    <t xml:space="preserve"> t¹i bÖnh viÖn ®a khoa tØnh kon tum</t>
  </si>
  <si>
    <t xml:space="preserve">x©y dùng gi¸ dÞch vô kh¸m, ch÷a bÖnh </t>
  </si>
  <si>
    <t>Kon Tum, ngày 13 tháng 7 năm 2015</t>
  </si>
  <si>
    <t>Ghi chú</t>
  </si>
  <si>
    <t>Việc xác định và tính số lần khám bệnh thực hiện theo quy định của Bộ Y tế.</t>
  </si>
  <si>
    <t>Chỉ áp dụng đối với hội chẩn liên viện</t>
  </si>
  <si>
    <t xml:space="preserve">Cắt dính thanh quản                                                                                                                                             </t>
  </si>
  <si>
    <t xml:space="preserve">Phẫu thuật chữa ngáy                                                                                                                                            </t>
  </si>
  <si>
    <t xml:space="preserve">Dẫn lưu áp xe thực quản                                                                                                                                         </t>
  </si>
  <si>
    <t xml:space="preserve">Thắt động mạch sàng                                                                                                                                             </t>
  </si>
  <si>
    <t xml:space="preserve">Phẫu thuật đường rò bẩm sinh giáp móng                                                                                                                          </t>
  </si>
  <si>
    <t xml:space="preserve">Mở khí quản sơ sinh, trường hợp không có nội khí quản                                                                                                             </t>
  </si>
  <si>
    <t xml:space="preserve">Mở khí quản trong u tuyến giáp                                                                                                                                  </t>
  </si>
  <si>
    <t xml:space="preserve">Khâu lỗ thủng thực quản sau hóc xương                                                                                                                           </t>
  </si>
  <si>
    <t xml:space="preserve">Vá nhĩ đơn thuần                                                                                                                                                </t>
  </si>
  <si>
    <t xml:space="preserve">Phẫu thuật kiểm tra xương chũm                                                                                                                                  </t>
  </si>
  <si>
    <t xml:space="preserve">Phẫu thuật tịt cửa mũi sau ở trẻ em                                                                                                                             </t>
  </si>
  <si>
    <t xml:space="preserve">Khâu lỗ thủng bịt vách ngăn mũi                                                                                                                                 </t>
  </si>
  <si>
    <t xml:space="preserve">Phẫu thuật vách ngăn mũi                                                                                                                                        </t>
  </si>
  <si>
    <t xml:space="preserve">Cắt u bao gân                                                                                                                                                   </t>
  </si>
  <si>
    <t xml:space="preserve">Phẫu thuật xơ cứng cơ may                                                                                                                                          </t>
  </si>
  <si>
    <t xml:space="preserve">Phẫu thuật viêm tấy bàn tay, cơ viêm bao hoạt dịch                                                                                                              </t>
  </si>
  <si>
    <t>Kết hợp xương trong gãy xương mác</t>
  </si>
  <si>
    <t xml:space="preserve">Cắt u xương sụn lành tính                                                                                                                                       </t>
  </si>
  <si>
    <t xml:space="preserve">Phẫu thuật hàm nắn chỉnh hình dạng Mac-neil                                                                                                                     </t>
  </si>
  <si>
    <t xml:space="preserve">Chỉnh hình  tai sau mổ tiệt căn xương chũm                                                                                                                      </t>
  </si>
  <si>
    <t xml:space="preserve">Phẫu thuật viêm tấy phần mềm ở cơ quan vận động                                                                                                                 </t>
  </si>
  <si>
    <t xml:space="preserve">Tháo bỏ các ngón tay, ngón chân                                                                                                                                 </t>
  </si>
  <si>
    <t xml:space="preserve">Tháo đốt bàn                                                                                                                                                    </t>
  </si>
  <si>
    <t>14.  BỎNG</t>
  </si>
  <si>
    <t>A - Người lớn</t>
  </si>
  <si>
    <t xml:space="preserve">Cắt hoại tử tiếp tuyến trên 15% diện tích cơ thể                                                                                                                </t>
  </si>
  <si>
    <t>Cắt lọc da, cơ, cân trên 5% diện tích cơ thể</t>
  </si>
  <si>
    <t xml:space="preserve">Cắt hoại tử tiếp tuyến 10 đến 15% diện tích cơ thể                                                                                                              </t>
  </si>
  <si>
    <t>Cắt lọc da, cơ, cân từ 3 đến 5% diện tích cơ thể</t>
  </si>
  <si>
    <t xml:space="preserve">Cắt hoại tử tiếp tuyến dưới 10% diện tích cơ thể                                                                                                                </t>
  </si>
  <si>
    <t xml:space="preserve">Cắt lọc da, cơ, cân dưới 3% diện tích cơ thể                                                                                                                    </t>
  </si>
  <si>
    <t>B- Trẻ em</t>
  </si>
  <si>
    <t xml:space="preserve">Cắt hoại tử tiếp tuyến trên 8% diện tích cơ thể                                                                                                                 </t>
  </si>
  <si>
    <t xml:space="preserve">Cắt lọc da, cơ, cân trên 3% diện tích cơ thể                                                                                                                    </t>
  </si>
  <si>
    <t xml:space="preserve">Cắt hoại tử tiếp tuyến từ 3 đến 8% diện tích cơ thể                                                                                                             </t>
  </si>
  <si>
    <t>Cắt lọc da, cơ, cân từ 1 đến 3% diện tích cơ thể</t>
  </si>
  <si>
    <t xml:space="preserve">Cắt hoại tử tiếp tuyến dưới 3% diện tích cơ thể                                                                                                                 </t>
  </si>
  <si>
    <t>Cắt lọc da, cơ, cân dưới 1% diện tích cơ thể</t>
  </si>
  <si>
    <t>C - Ghép da</t>
  </si>
  <si>
    <t xml:space="preserve">Ghép da tự thân trên 10% diện tích bỏng cơ thể                                                                                                                  </t>
  </si>
  <si>
    <t xml:space="preserve">Ghép da tự thân từ 5 đến 10% diện tích bỏng cơ thể                                                                                                              </t>
  </si>
  <si>
    <t xml:space="preserve">Ghép da tự thân dưới 5% diện tích bỏng cơ thể                                                                                                                   </t>
  </si>
  <si>
    <t>Ghép da dị loại độc lập</t>
  </si>
  <si>
    <t>15.  TẠO HÌNH</t>
  </si>
  <si>
    <t xml:space="preserve">Nối lại bàn và các ngón tay bị đứt lìa, 4 ngón trở lên                                                                                                          </t>
  </si>
  <si>
    <t xml:space="preserve">Tạo hình âm đạo                                                                                                                                                 </t>
  </si>
  <si>
    <t>Ghép da rời, mỗi chiều bằng và trên 2cm</t>
  </si>
  <si>
    <t xml:space="preserve">Cắt u nhỏ phần mềm, đường kính trên 3cm                                                                                                                    </t>
  </si>
  <si>
    <t>Lấy xương hoại tử, dưới 2cm trong viêm tuỷ hàm</t>
  </si>
  <si>
    <t xml:space="preserve">Chuyển trụ filatov, đính trụ filatov                                                                                                                            </t>
  </si>
  <si>
    <t>Khâu phục hối các vết thương phần mềm do chấn thương từ 2-4cm</t>
  </si>
  <si>
    <t>Sửa sẹo xấu, nếp nhăn nhỏ</t>
  </si>
  <si>
    <t>7.    LAO VÀ BỆNH PHỔI</t>
  </si>
  <si>
    <t>Cắt một thùy hay một phân thùy phổi</t>
  </si>
  <si>
    <t xml:space="preserve">Mở lồng ngực lấy dị vật trong phổi                                                                                                                              </t>
  </si>
  <si>
    <t xml:space="preserve">Bóc màng phổi trong dầy dính màng phổi                                                                                                                          </t>
  </si>
  <si>
    <t xml:space="preserve">Cắt mảng thành ngực điều trị ổ cặn màng phổi (Schede )                                                                                                          </t>
  </si>
  <si>
    <t xml:space="preserve">Cắt xẹp thành ngực từ sườn 1 đến sườn 3                                                                                                                         </t>
  </si>
  <si>
    <t xml:space="preserve">Mở lồng ngực trong tràn khí màng phổi có cắt thuỳ phổi                                                                                                          </t>
  </si>
  <si>
    <t xml:space="preserve">Mở ngực lấy máu cục màng phổi                                                                                                                                   </t>
  </si>
  <si>
    <t xml:space="preserve">Mở lồng ngực trong tràn khí màng phổi, khâu lỗ thủng                                                                                                            </t>
  </si>
  <si>
    <t xml:space="preserve">Mở màng phổi tối đa                                                                                                                                             </t>
  </si>
  <si>
    <t xml:space="preserve">Cắt hạch lao to vùng cổ                                                                                                                                         </t>
  </si>
  <si>
    <t xml:space="preserve">Nạo áp xe lạnh hố chậu                                                                                                                                          </t>
  </si>
  <si>
    <t xml:space="preserve">Nạo áp xe lạnh hố lưng                                                                                                                                          </t>
  </si>
  <si>
    <t xml:space="preserve">Khâu vết thương nhu mô phổi                                                                                                                                      </t>
  </si>
  <si>
    <t xml:space="preserve">Cắt bỏ và vét hạch lao trung bình vùng cổ, nách                                                                                                                 </t>
  </si>
  <si>
    <t xml:space="preserve">Mở ngực nhỏ để tạo dính màng phổi trong tràn khí màng phổi tái phát                                                                                             </t>
  </si>
  <si>
    <t xml:space="preserve">Khâu lại vết phẫu thuật lồng ngực bị nhiễm khuẩn                                                                                                                </t>
  </si>
  <si>
    <t xml:space="preserve">Nạo hạch lao nhuyễn hoá hoặc phá rò                                                                                                                             </t>
  </si>
  <si>
    <t>8.   TIÊU HOÁ - BỤNG</t>
  </si>
  <si>
    <t xml:space="preserve">Cắt toàn bộ đại tràng                                                                                                                                           </t>
  </si>
  <si>
    <t xml:space="preserve">Phẫu thuật điều trị co thắt tâm vị                                                                                                                              </t>
  </si>
  <si>
    <t xml:space="preserve">Cắt dạ dày, phẫu thuật lại                                                                                                                                      </t>
  </si>
  <si>
    <t>Cắt u bàng quang tái phát qua nội soi</t>
  </si>
  <si>
    <t>Cắt u tuyến tiền liệt phì đại qua nội soi</t>
  </si>
  <si>
    <t>Cắt u buồng trứng, tử cung, thông vòi trứng qua nội soi</t>
  </si>
  <si>
    <t>Cắt túi mật qua nội soi</t>
  </si>
  <si>
    <t>Dẫn lưu đường mật trong và ngoài qua nội soi</t>
  </si>
  <si>
    <t>Phẫu thuật thoát vị bẹn qua nội soi</t>
  </si>
  <si>
    <t>Phẫu thuật mũi xoang qua nội soi</t>
  </si>
  <si>
    <t>Cắt u nhú tai mũi họng qua nội soi</t>
  </si>
  <si>
    <t>Phẫu thuật hội chứng ống cổ tay qua nội soi</t>
  </si>
  <si>
    <t>Cắt ruột thừa qua nội soi</t>
  </si>
  <si>
    <t>Cắt chỏm nang gan qua nội soi</t>
  </si>
  <si>
    <t>Khâu thủng dạ dày qua nội soi</t>
  </si>
  <si>
    <t>Phẫu thuật chửa ngoài tử cung qua nội soi</t>
  </si>
  <si>
    <t>Cắt polýp đại tràng qua nội soi</t>
  </si>
  <si>
    <t>Cắt van niệu đạo sau trẻ em qua nội soi</t>
  </si>
  <si>
    <t>Cắt u nang hạ họng thanh quản qua nội soi</t>
  </si>
  <si>
    <t>Mở thông dạ dày qua nội soi</t>
  </si>
  <si>
    <t>Tên phẫu thuật</t>
  </si>
  <si>
    <t>Loại phẫu thuật</t>
  </si>
  <si>
    <t>TT  số 04</t>
  </si>
  <si>
    <t>(Danh mục Phân loại thủ thuật theo quy định của Bộ Y tế. Khung giá đã bao gồm các vật tư tiêu hao cần thiết cho thủ thuật nhưng chưa bao gồm vật tư thay thế, vật tư tiêu hao đặc biệt, nếu có sử dụng trong thủ thuật)</t>
  </si>
  <si>
    <t>Thủ thuật Leep (cắt cổ tử cung bằng vòng nhiệt điện)</t>
  </si>
  <si>
    <t>Tiêm hoá chất vào màng bụng điều trị ung thư</t>
  </si>
  <si>
    <t>Làm mặt nạ cố định đầu bệnh nhân</t>
  </si>
  <si>
    <t>Đổ khuôn đúc chì che chắn các cơ quan quí trong trường chiếu xạ</t>
  </si>
  <si>
    <t>I. UNG BƯỚU</t>
  </si>
  <si>
    <t>II. THẦN KINH SỌ NÃO</t>
  </si>
  <si>
    <t>Chọc dò dưới chẩm</t>
  </si>
  <si>
    <t>Chọc dò tuỷ sống</t>
  </si>
  <si>
    <t>III. MẮT</t>
  </si>
  <si>
    <t>1.  </t>
  </si>
  <si>
    <t>2.  </t>
  </si>
  <si>
    <t>3.  </t>
  </si>
  <si>
    <t>4.  </t>
  </si>
  <si>
    <t>5.  </t>
  </si>
  <si>
    <t>6.  </t>
  </si>
  <si>
    <t>Lấy bệnh phẩm tiền phòng, dịch kính; tiêm kháng sinh vào buồng dịch kính</t>
  </si>
  <si>
    <t>7.  </t>
  </si>
  <si>
    <t>8.  </t>
  </si>
  <si>
    <t>9.  </t>
  </si>
  <si>
    <t>Lấy calci đông d­ưới kết mạc</t>
  </si>
  <si>
    <t>10.  </t>
  </si>
  <si>
    <t>11.  </t>
  </si>
  <si>
    <t>12.  </t>
  </si>
  <si>
    <t>13.  </t>
  </si>
  <si>
    <t>14.  </t>
  </si>
  <si>
    <t>IV. TAI-MŨI-HỌNG</t>
  </si>
  <si>
    <t>Khâu vành tai rách sau chấn th­ương</t>
  </si>
  <si>
    <t>Đặt ống thông khí hòm tai</t>
  </si>
  <si>
    <t>Đốt cuốn mũi</t>
  </si>
  <si>
    <t>Sinh thiết tai giữa</t>
  </si>
  <si>
    <t>Thông vòi nhĩ</t>
  </si>
  <si>
    <t>Chích nhọt ống tai ngoài</t>
  </si>
  <si>
    <t>15.  </t>
  </si>
  <si>
    <t>16.  </t>
  </si>
  <si>
    <t>17.  </t>
  </si>
  <si>
    <t>Chọc xoang hàm</t>
  </si>
  <si>
    <t>18.  </t>
  </si>
  <si>
    <t>V. RĂNG – HÀM – MẶT</t>
  </si>
  <si>
    <t>Chỉnh hình khớp cắn lệch lạc (sâu, lệch, ngược, vẩu, …)</t>
  </si>
  <si>
    <t>Hàm nắn điều trị khe hở môi, hàm ếch</t>
  </si>
  <si>
    <t>Nắn tiền hàm</t>
  </si>
  <si>
    <t>Tiêm xơ chữa u máu trong x­ương hàm</t>
  </si>
  <si>
    <t>Nắn răng mọc lạc chỗ</t>
  </si>
  <si>
    <t>Implant cắm ghép trụ răng từ 4 răng trở lên</t>
  </si>
  <si>
    <t>Implant cắm ghép trụ răng từ 1-3 răng</t>
  </si>
  <si>
    <t>Chọc, sinh thiết u vùng hàm mặt</t>
  </si>
  <si>
    <t>Điều trị viêm tuyến mang tai, tuyến dư­ới hàm bằng bơm rửa qua lỗ ống tuyến nhiều lần</t>
  </si>
  <si>
    <t>Lắp máng cố định x­ương hàm gãy</t>
  </si>
  <si>
    <t>Mài răng làm cầu chụp, hàm khung từ 2 răng trở lên</t>
  </si>
  <si>
    <t>19.  </t>
  </si>
  <si>
    <t>20.  </t>
  </si>
  <si>
    <t>21.  </t>
  </si>
  <si>
    <t>22.  </t>
  </si>
  <si>
    <t>23.  </t>
  </si>
  <si>
    <t>24.  </t>
  </si>
  <si>
    <t>25.  </t>
  </si>
  <si>
    <t>27.  </t>
  </si>
  <si>
    <t>28.  </t>
  </si>
  <si>
    <t>29.  </t>
  </si>
  <si>
    <t>30.  </t>
  </si>
  <si>
    <t>31.  </t>
  </si>
  <si>
    <t>32.  </t>
  </si>
  <si>
    <t>VII. TIÊU HOÁ-GAN-MẬT-TUỴ</t>
  </si>
  <si>
    <t>Nong thực quản</t>
  </si>
  <si>
    <t>Đặt ống thông Blackemore, Linton</t>
  </si>
  <si>
    <t>Đặt ống thông đại tràng, tháo xoắn đại tràng sigma</t>
  </si>
  <si>
    <t>Chọc mật qua da, dẫn lưu tạm thời đường mật  qua da</t>
  </si>
  <si>
    <t>Lấy sỏi qua ống Kehr, đường hầm, qua da</t>
  </si>
  <si>
    <t>Cắt lọc điều trị ung thư qua nội soi</t>
  </si>
  <si>
    <t>Tái truyền dịch cổ tr­ướng cho bệnh nhân xơ gan</t>
  </si>
  <si>
    <t>Chụp bơm hơi màng bụng, bơm hơi khối u nang</t>
  </si>
  <si>
    <t>Chụp bơm thuốc cản quang vào khối u để chẩn đoán</t>
  </si>
  <si>
    <t>Chọc dò túi cùng Douglas</t>
  </si>
  <si>
    <t>VIII. TIẾT NIỆU-SINH DỤC</t>
  </si>
  <si>
    <t>Sinh thiết bàng quang nhiều điểm, tìm ung thư tại chỗ</t>
  </si>
  <si>
    <t>Điều trị tại chỗ phì đại tuyền tiền liệt: sức nóng hoặc lạnh</t>
  </si>
  <si>
    <t>Sinh thiết tuyến tiền liệt nhiều mảnh</t>
  </si>
  <si>
    <t>Nội soi bàng quang tìm xem đái dư­ỡng chấp, đ­ặt catheter lên thận bơm thuốc để tránh phẫu thuật</t>
  </si>
  <si>
    <t>Nội soi bàng quang, đ­ưa catheter lên niệu quản bơm rửa niệu quản sau tán sỏi ngoài cơ thể khi sỏi tắc ở niệu quản</t>
  </si>
  <si>
    <t>Chọc hút và bơm thuốc vào kén thận</t>
  </si>
  <si>
    <t>Dẫn lưu bể thận tối thiểu</t>
  </si>
  <si>
    <t>Nội soi bàng quang, bơm rửa lấy máu cục tránh phẫu thuật</t>
  </si>
  <si>
    <t>Đặt ống thông niệu quản qua nội soi</t>
  </si>
  <si>
    <t>Dẫn lưu bàng quang bằng chọc Trôca</t>
  </si>
  <si>
    <t>Thay sonde dẫn l­ưu thận, bàng quang</t>
  </si>
  <si>
    <t>IX. PHỤ SẢN</t>
  </si>
  <si>
    <t>Huỷ thai: cắt thân thai nhi ngôi ngang</t>
  </si>
  <si>
    <t>Huỷ thai: Chọc óc, kẹp sọ, kéo thai</t>
  </si>
  <si>
    <t>Nội xoay thai</t>
  </si>
  <si>
    <t>Thay máu sơ sinh</t>
  </si>
  <si>
    <t>Chọc dò tuỷ sống sơ sinh</t>
  </si>
  <si>
    <t xml:space="preserve">Cắt đoạn đại tràng, làm hậu môn nhân tạo                                                                                                                        </t>
  </si>
  <si>
    <t xml:space="preserve">Phẫu thuật sa trực tràng không cắt ruột                                                                                                                         </t>
  </si>
  <si>
    <t xml:space="preserve">Cắt u trực tràng ống hậu môn bằng đường dưới                                                                                                                    </t>
  </si>
  <si>
    <t xml:space="preserve">Cắt bỏ trĩ vòng                                                                                                                                                 </t>
  </si>
  <si>
    <t xml:space="preserve">Đóng hậu môn nhân tạo trong phúc mạc                                                                                                                            </t>
  </si>
  <si>
    <t xml:space="preserve">Dẫn lưu áp xe dưới cơ hoành có cắt sườn                                                                                                                         </t>
  </si>
  <si>
    <t xml:space="preserve">Phẫu thuật rò hậu môn phức tạp hay phẫu thuật lại                                                                                                               </t>
  </si>
  <si>
    <t xml:space="preserve">Phẫu thuật thoát vị khó: đùi, bịt có cắt ruột                                                                                                                   </t>
  </si>
  <si>
    <t xml:space="preserve">Khâu lỗ thủng dạ dày, tá tràng đơn thuần                                                                                                                        </t>
  </si>
  <si>
    <t xml:space="preserve">Nối vị tràng                                                                                                                                                    </t>
  </si>
  <si>
    <t xml:space="preserve">Cắt u mạc treo không cắt ruột                                                                                                                                   </t>
  </si>
  <si>
    <t xml:space="preserve">Phẫu thuật viêm phúc mạc ruột thừa                                                                                                                              </t>
  </si>
  <si>
    <t xml:space="preserve">Cắt ruột thừa viêm ở vị trí bất thường                                                                                                                          </t>
  </si>
  <si>
    <t xml:space="preserve">Cắt ruột thừa kèm túi Meckel                                                                                                                                    </t>
  </si>
  <si>
    <t xml:space="preserve">Phẫu thuật áp xe ruột thừa ở giữa bụng                                                                                                                          </t>
  </si>
  <si>
    <t xml:space="preserve">Làm hậu môn nhân tạo                                                                                                                                            </t>
  </si>
  <si>
    <t xml:space="preserve">Đóng hậu môn nhân tạo ngoài phúc mạc                                                                                                                            </t>
  </si>
  <si>
    <t xml:space="preserve">Phẫu thuật rò hậu môn các loại                                                                                                                                  </t>
  </si>
  <si>
    <t xml:space="preserve">Phẫu thuật vết thương tầng sinh môn                                                                                                                              </t>
  </si>
  <si>
    <t xml:space="preserve">Cắt cơ tròn trong                                                                                                                                                </t>
  </si>
  <si>
    <t xml:space="preserve">Dẫn lưu áp xe dưới cơ hoành                                                                                                                                     </t>
  </si>
  <si>
    <t xml:space="preserve">Mở bụng thăm dò                                                                                                                                                 </t>
  </si>
  <si>
    <t xml:space="preserve">Cắt trĩ từ 2 bó trở lên                                                                                                                                         </t>
  </si>
  <si>
    <t xml:space="preserve">Phẫu thuật áp xe hậu môn, có mở lỗ rò                                                                                                                           </t>
  </si>
  <si>
    <t>Nong hẹp thực quản, môn vị, tá tràng</t>
  </si>
  <si>
    <t>Đặt bộ phận giả thực quản</t>
  </si>
  <si>
    <t>Soi hạ họng lấy dị vật</t>
  </si>
  <si>
    <t>Soi trực tràng ống cứng, ống mềm</t>
  </si>
  <si>
    <t>Soi bàng quang</t>
  </si>
  <si>
    <t>XVII. TÂM THẦN</t>
  </si>
  <si>
    <t>Sốc điện tâm thần</t>
  </si>
  <si>
    <t>XX. HUYẾT HỌC</t>
  </si>
  <si>
    <t>Chọc lách làm lách đồ</t>
  </si>
  <si>
    <t>Rút máu những bệnh nhân đa hồng cầu</t>
  </si>
  <si>
    <t>Chọc hạch làm hạch đồ</t>
  </si>
  <si>
    <t>XXI. GIẢI PHẪU BỆNH</t>
  </si>
  <si>
    <t>Phẫu tích bệnh phẩm phẫu thuật khối u</t>
  </si>
  <si>
    <t>Sinh thiết cắt lạnh chẩn đoán ung bướu</t>
  </si>
  <si>
    <t>PHẦN C : KHUNG GIÁ CÁC DỊCH VỤ KỸ THUẬT VÀ XÉT NGHIỆM</t>
  </si>
  <si>
    <t>CÁC THỦ THUẬT, TIỂU THỦ THUẬT, NỘI SOI</t>
  </si>
  <si>
    <t>Chọc dò màng tim</t>
  </si>
  <si>
    <t>Rửa dạ dày</t>
  </si>
  <si>
    <t>Đốt mụn cóc</t>
  </si>
  <si>
    <t>Căt sùi mào gà</t>
  </si>
  <si>
    <t>Chấm Nitơ, AT</t>
  </si>
  <si>
    <t>Đốt Hydradenome</t>
  </si>
  <si>
    <t>Đốt sẹo lồi, xấu, vết chai, mụ, thịt dư</t>
  </si>
  <si>
    <t>Bạch biến</t>
  </si>
  <si>
    <t>Đốt mắt cá chân nhỏ</t>
  </si>
  <si>
    <t>Cắt đường rò mông</t>
  </si>
  <si>
    <t>Lột nhẹ da mặt</t>
  </si>
  <si>
    <t>Móng quặp</t>
  </si>
  <si>
    <t>Sinh thiết phổi bằng kim nhỏ</t>
  </si>
  <si>
    <t>Sinh thiết vú</t>
  </si>
  <si>
    <t>Sinh thiết cơ tim (chưa bao gồm bộ dụng cụ thông tim và chụp buông tim, kim sinh thiết cơ tim)</t>
  </si>
  <si>
    <t>Soi khớp có sinh khiết</t>
  </si>
  <si>
    <t>Soi màng phổI</t>
  </si>
  <si>
    <t>Soi thực quản dạ dày gắp giun</t>
  </si>
  <si>
    <t>Soi dạ dày + tiêm hoặc kẹp cầm máu</t>
  </si>
  <si>
    <t>Soi ruột non +/- sinh thiết</t>
  </si>
  <si>
    <t>Soi ruột non + tiêm (hoặc kẹp cầm máu)/cắt polyp</t>
  </si>
  <si>
    <t>Soi đại tràng+tiêm/kẹp cầm máu</t>
  </si>
  <si>
    <t xml:space="preserve">Soi trực tràng + tiêm/thắt trĩ </t>
  </si>
  <si>
    <t>Soi bàng quang + chụp thận ngược dòng</t>
  </si>
  <si>
    <t>Nong thực quản qua nội soi (tuỳ theo loại dụng cụ nong)</t>
  </si>
  <si>
    <t>Đặt Stent thực quản qua nội soi (chưa bao gồm Stent)</t>
  </si>
  <si>
    <t>Nội soi tai</t>
  </si>
  <si>
    <t>Nội soi mũi xoang</t>
  </si>
  <si>
    <t>Nội soi buồng tử cung để sinh thiết</t>
  </si>
  <si>
    <t>Nội soi ông mật chủ</t>
  </si>
  <si>
    <t>Nội soi khí phế quản bằng ống mềm có gây mê (kể cả thuốc)</t>
  </si>
  <si>
    <t>Nội soi lồng ngực</t>
  </si>
  <si>
    <t>Nội soi tiết niệu có gây mê (kể cả thuốc)</t>
  </si>
  <si>
    <t>Nội soi đường mật,tuỵ ngược dòng lấy sỏi gium hay dị vật</t>
  </si>
  <si>
    <t>Đo áp lực đồ bàng quang</t>
  </si>
  <si>
    <t>Đo áp lực đồ cắt dọc niệu đạo</t>
  </si>
  <si>
    <t>Điện cơ tầng sinh môn</t>
  </si>
  <si>
    <t>Niệu dòng đồ</t>
  </si>
  <si>
    <t>Mổ tràng dịch màng tinh hoàn</t>
  </si>
  <si>
    <t>Mở rộng miệng lỗ sáo</t>
  </si>
  <si>
    <t>Bơm rữa niệu quản sau tán sỏi(ngoài cơ thể)</t>
  </si>
  <si>
    <t>Đặt sonde JJ niệu quản (kể cả sonde JJ)</t>
  </si>
  <si>
    <t>Tạo hình thân đốt sống qua da bằng đổ Cement (chưa bao gồm cemnet hóa học )</t>
  </si>
  <si>
    <t>Rửa dạ dày loại bỏ chất độc qua hệ thống kín</t>
  </si>
  <si>
    <t>Rửa ruột non toàn bộ loại bỏ chất độc qua đường tiêu hoá</t>
  </si>
  <si>
    <t>Hấp thụ phân tử liên tục điều trị suy gan cấp nặng (chưa bao gồm hệ thống quả lọc và Albumin Human 20 %-500ml)</t>
  </si>
  <si>
    <t>Đặt catheter đo áp lực tĩnh mạch trung tâm (CVP)</t>
  </si>
  <si>
    <t>Đặt catheteer động mạch quay</t>
  </si>
  <si>
    <t>Đặt catheter động mạch theo dõi huyết áp liên tục</t>
  </si>
  <si>
    <t>Điều trị hạ kali/canxi máu</t>
  </si>
  <si>
    <t>Điều trị thải độc bằng phương pháp tăng cường bài niệu</t>
  </si>
  <si>
    <t>Sử dụng Antidote trong điều trị ngộ độc cấp</t>
  </si>
  <si>
    <t>Soi phế quản điều trị sặc phổi ở bệnh nhân ngộ độc cấp</t>
  </si>
  <si>
    <t>Điều trị rắn độc bằng huyết thanh kháng nọc rắn</t>
  </si>
  <si>
    <t>Giải độc nhiễm độc cấp ma tuý</t>
  </si>
  <si>
    <t>Tắm tẩy độc cho bênh nhân nhiễm độc hoá chất ngoài da</t>
  </si>
  <si>
    <t>Lọc máu liên tục(01 lần) (chưa bao gồm quả lọc, bộ dây dẫn và dịch thay thế (HEMOSOL )</t>
  </si>
  <si>
    <t xml:space="preserve">Lọc táng huyết tương (01 lần) (chưa bao gồm quả lọc táng huyết tương, bộ dây dẫn và huyết tương động mạch)  </t>
  </si>
  <si>
    <t>Sinh thiết u phổi dưới hướng dẫn của CT Scanner</t>
  </si>
  <si>
    <t>Chọc dò sinh thiết vú dưới siêu âm</t>
  </si>
  <si>
    <t>Y HỌC DÂN TỘC-PHỤC HỒI CHỨC NĂNG</t>
  </si>
  <si>
    <t>Giao thoa</t>
  </si>
  <si>
    <t>Bàn kéo</t>
  </si>
  <si>
    <t>Bồn xoáy</t>
  </si>
  <si>
    <t>Tập do liệt thần kinh trung ương</t>
  </si>
  <si>
    <t>Tập do cứng khớp</t>
  </si>
  <si>
    <t>Tập do liệt ngoại biên</t>
  </si>
  <si>
    <t>Hoạt động trị liệu hoặc ngôn ngữ trị liệu</t>
  </si>
  <si>
    <t>Chẩn đoán điện</t>
  </si>
  <si>
    <t>Tập luyện với ghế tập cơ bốn đầu đùi</t>
  </si>
  <si>
    <t>Tập với xe đạp tập</t>
  </si>
  <si>
    <t>Tập với hệ thống ròng rọc</t>
  </si>
  <si>
    <t>Thuỷ trị liệu (cả thuốc)</t>
  </si>
  <si>
    <t>Vật lý trị liệu hô hấp</t>
  </si>
  <si>
    <t>Vật lý trị liệu chỉnh hình</t>
  </si>
  <si>
    <t xml:space="preserve">Mở ống mật chủ lấy sỏi, dẫn lưu Kehr lần đầu                                                                                                                    </t>
  </si>
  <si>
    <t xml:space="preserve">Nối ống mật chủ - tá tràng                                                                                                                                        </t>
  </si>
  <si>
    <t xml:space="preserve">Nối ống mật chủ - hỗng tràng                                                                                                                                      </t>
  </si>
  <si>
    <t xml:space="preserve">Nối nang tuỵ - dạ dày                                                                                                                                             </t>
  </si>
  <si>
    <t xml:space="preserve">Nối nang tuỵ - hỗng tràng                                                                                                                                         </t>
  </si>
  <si>
    <t xml:space="preserve">Cắt lách do chấn thương                                                                                                                                         </t>
  </si>
  <si>
    <t xml:space="preserve">Nối túi mật - hỗng tràng                                                                                                                                          </t>
  </si>
  <si>
    <t xml:space="preserve">Dẫn lưu túi mật và dẫn lưu hậu cung mạc nối kèm lấy tổ chức tuỵ hoại tử                                                                                         </t>
  </si>
  <si>
    <t xml:space="preserve">Dẫn lưu áp xe tuỵ                                                                                                                                               </t>
  </si>
  <si>
    <t xml:space="preserve">Khâu vỡ gan do chấn thương, vết thương gan                                                                                                                       </t>
  </si>
  <si>
    <t xml:space="preserve">Phẫu thuật vỡ tuỵ ( bằng chèn gạc cầm máu )                                                                                                                       </t>
  </si>
  <si>
    <t xml:space="preserve">Dẫn lưu túi mật                                                                                                                                                 </t>
  </si>
  <si>
    <t xml:space="preserve">Lấy sỏi, dẫn lưu túi mật                                                                                                                                        </t>
  </si>
  <si>
    <t xml:space="preserve">Dẫn lưu áp xe gan  </t>
  </si>
  <si>
    <t>10.  TIẾT NIỆU-SINH DỤC</t>
  </si>
  <si>
    <t xml:space="preserve">Cắt u tuyến thượng thận (Pheochromocytom, Cushing)                                                                                                              </t>
  </si>
  <si>
    <t xml:space="preserve">Cắt toàn bộ thận và niệu quản                                                                                                                                   </t>
  </si>
  <si>
    <t xml:space="preserve">Cắt một nửa thận                                                                                                                                            </t>
  </si>
  <si>
    <t xml:space="preserve">Cắt u thận lành                                                                                                                                                 </t>
  </si>
  <si>
    <t xml:space="preserve">Lấy sỏi san hô thận                                                                                                                                             </t>
  </si>
  <si>
    <t xml:space="preserve">Lấy sỏi thận qua da (percutaneous nephrolithotomy)                                                                                                              </t>
  </si>
  <si>
    <t xml:space="preserve">Nối niệu quản - đài thận (Calico - ureteral anastomosis)                                                                                                             </t>
  </si>
  <si>
    <t>Phẫu thuật dẫn lưu não thất - màng bụng (chưa bao gồm van dẫn lưu nhân tạo)</t>
  </si>
  <si>
    <t>Phẫu thuật thần kinh có dẫn đường</t>
  </si>
  <si>
    <t>Phẫu thuật vi phẩu u não nền sọ</t>
  </si>
  <si>
    <t>Phẫu thuật vi phẩu u não thất</t>
  </si>
  <si>
    <t>Phẫu thuật vi phẩu u não đường giữa</t>
  </si>
  <si>
    <t>Phẫu thuật vi phẩu dị dạng mạch não</t>
  </si>
  <si>
    <t>Phẫu thuật nội soi não/tuỷ sống</t>
  </si>
  <si>
    <t>Quang động học(PTD) trong điều trị u não ác tính</t>
  </si>
  <si>
    <t>Cắt niêm mạc ống tiêu hoá qua nội soi điều trị ung thư sớm</t>
  </si>
  <si>
    <t>Cắt cơ Oddi hoặc dẫn lau mật qua nội soi tá tràng</t>
  </si>
  <si>
    <t>Nong đường mật qua nội soi tá tràng</t>
  </si>
  <si>
    <t>Lấy sỏi/giun đường mật qua nội soi tá tràng</t>
  </si>
  <si>
    <t>Phẫu thuật trĩ tắc mạch</t>
  </si>
  <si>
    <t>Cắt polyp ống tiêu hoá (thực quản/dạ dày/đại tràng/trực tràng)</t>
  </si>
  <si>
    <t>Đặt Stent đường mật/tuỵ (chưa bao gồm Stent)</t>
  </si>
  <si>
    <t>Đốt sóng cao tầng điều trị ung thư gan (1 lần;tính theo 2 lần đầu tiên)</t>
  </si>
  <si>
    <t>Đốt sóng cao tầng điều trị ung thư gan (1 lần; tính cho những lần tiếp theo)</t>
  </si>
  <si>
    <t>Tắt vỡ giãn tĩnh mạch thực quản</t>
  </si>
  <si>
    <t>Phẫu thuật nội soi tạo hình thực quản</t>
  </si>
  <si>
    <t>Phẫu thuật nội soi điều trị trào ngước thực quản,dạ dày</t>
  </si>
  <si>
    <t>Phẫu thuật cắt thực quản qua nội soi ngực và bụng</t>
  </si>
  <si>
    <t>Phẫu thuật nội soi cắt dạ dày (chưa bao gồm máy cắt nối tự động và ghim khâu trong máy)</t>
  </si>
  <si>
    <t>Phẫu thuật nội soi cắt nối ruột (chưa bao gồm máy cắt nối tự động và ghim khâu trong máy)</t>
  </si>
  <si>
    <t>Phẫu thuật nội soi cắt dây thần kinh X quang trong điều trị loét dạ dày</t>
  </si>
  <si>
    <t>Phẫu thuật nối soi ung thư đại/trực tràng (chưa bao gồm máy cắt nối tự động và ghim khâu trong máy)</t>
  </si>
  <si>
    <t>Phẫu thuật điều trị trĩ kỹ thuật cao (phưong pháp Longo) (chưa bao gồm máy cắt nối tự động)</t>
  </si>
  <si>
    <t>Phẫu thuật nội soi cắt nang ống mật chủ</t>
  </si>
  <si>
    <t>Phẫu thuật nội soi cắt u trong ổ bụng</t>
  </si>
  <si>
    <t>Phẫu thuật nội soi cắt lách có sử dụng máy cắt (chưa bao gồm máy cắt nối tự động và ghim khâu trong máy cắt nối)</t>
  </si>
  <si>
    <t>Phẫu thuật nội soi căt lách</t>
  </si>
  <si>
    <t xml:space="preserve">Phẫu thuật viêm xương cánh tay: đục, mổ, nạo, dẫn lưu                                                                                                           </t>
  </si>
  <si>
    <t xml:space="preserve">Cắt cụt cẳng tay                                                                                                                                                </t>
  </si>
  <si>
    <t>Chẩn đoán Herpes virus HSV1+2 IgM bằng kỹ thuật ELISA</t>
  </si>
  <si>
    <t>Chẩn đoán Herpes virus HSV1+2 IgG bằng kỹ thuật ELISA</t>
  </si>
  <si>
    <t>Phẫu thuật thay khớp gối bán phần (chưa bao gồm khớp nhân tạo)</t>
  </si>
  <si>
    <t>Phẫu thuật thay toàn bộ khớp háng (chưa bao gồm khớp nhân tạo )</t>
  </si>
  <si>
    <t>Phẫu thuật thay khớp háng bán phần (chưa bao gồm khớp nhân tạo)</t>
  </si>
  <si>
    <t>Phẫu thuật tạo hình khớp háng</t>
  </si>
  <si>
    <t>Phẫu thuật thay đoạn xương ghép bảo quản bằng kỹ thuật cao (chưa bao gồm đinh,nẹp,vít và xương bảo quản)</t>
  </si>
  <si>
    <t>Phẫu thuật kết hợp xương trên màn hính tăng sáng (chưa bao gồm đinh,nẹp,vít)</t>
  </si>
  <si>
    <t>Phẫu thuật kết hợp xương bằng nẹp vít (chưa bao gồm đinh,nẹp,vít)</t>
  </si>
  <si>
    <t>Phẫu thuật nội soi khớp gối/khớp háng/khớp vai/cổ chân</t>
  </si>
  <si>
    <t>Phẫu thuật nội soi tái tạo dây chằng (chưa bao gồm nẹp, vít, dao cắt sụn và lưỡi bào)</t>
  </si>
  <si>
    <t>Phẫu thuật vi phẩu chuyển vạt da có cuống mạch</t>
  </si>
  <si>
    <t>Phẫu thuật ghép chi (chưa bao gồm đinh xương, nẹp, vít và mạch máu nhân tạo)</t>
  </si>
  <si>
    <t>Phẫu thuật chuyển gân điều trị cò ngón tay do liệt vận động</t>
  </si>
  <si>
    <t>Phẫu thuật chuyển gân điều trị bàn chân rủ do liệt vận động</t>
  </si>
  <si>
    <t>Rút đinh/tháo phương tiên kết hợp xương</t>
  </si>
  <si>
    <t>Tạo hình khí - phế quản</t>
  </si>
  <si>
    <t>Phẫu thuật tạo hình sọ mặt (bệnh lý)</t>
  </si>
  <si>
    <t>Phẫu thuật ung thư biểu mô tế bào đáy/tế bào gai vùng mặt + tạo hình vạt da, đóng khuyết da bằng phẫu thuật tạo hình</t>
  </si>
  <si>
    <t>Phẫu thuật kéo dài chi (chưa bao gồm phương tiện cố định)</t>
  </si>
  <si>
    <t>Phẫu thuật tạo hình bằng các vạt da có cuống mạch liền</t>
  </si>
  <si>
    <t>Phẫu thuật chỉnh bàn chân khèo (chưa bao gồm phương tiện cố định)</t>
  </si>
  <si>
    <t>Phẫu thuật làm vận động khớp gối</t>
  </si>
  <si>
    <t>Phẫu thuật đóng cứng khớp cổ chân(chưa bao gồm phương tiện cố định)</t>
  </si>
  <si>
    <t>SẢN PHỤ KHOA</t>
  </si>
  <si>
    <t>Làm thuốc âm đạo</t>
  </si>
  <si>
    <t>Nạo phá thai bệnh lý/nạo thai do mổ cũ/nạo thai khó</t>
  </si>
  <si>
    <t>Hút thai dưới 12 tuần</t>
  </si>
  <si>
    <t>Nạo phá thai 3 tháng giữa</t>
  </si>
  <si>
    <t>Nạo hút thai trứng</t>
  </si>
  <si>
    <t>Hút thai có gây mê tĩnh mạch</t>
  </si>
  <si>
    <t xml:space="preserve">Dẫn lưu viêm tấy quanh thận, áp xe thận                                                                                                                         </t>
  </si>
  <si>
    <t xml:space="preserve">Dẫn lưu áp xe khoang retzius                                                                                                                                    </t>
  </si>
  <si>
    <t xml:space="preserve">Phẫu thuật áp xe tuyến tiền liệt                                                                                                                                </t>
  </si>
  <si>
    <t>Đặt/tháo dụng cụ tử cung</t>
  </si>
  <si>
    <t>Khâu vòng cổ tử cung/tháo vòng khó</t>
  </si>
  <si>
    <t>Tiêm nhân Chorio</t>
  </si>
  <si>
    <t>Nong đặt dụng cụ tử cung chống dính buồng tử cung</t>
  </si>
  <si>
    <t>Chọc ối chẩn đoán trước sinh, nuôi cấy tế bào</t>
  </si>
  <si>
    <t>Chọc ối điều trị đa ốI</t>
  </si>
  <si>
    <t>Xoa bóp vú và hút sữa kết hợp chạy tia điều trị viêm tắc sữa</t>
  </si>
  <si>
    <t>Đẻ không đau (gây tê ngoài màng cứng;chưa kể thuốc gây tê)</t>
  </si>
  <si>
    <t>Bóc nhân xơ vú</t>
  </si>
  <si>
    <t>Trích apxe Bartholin</t>
  </si>
  <si>
    <t>Bóc nang Barthiolin</t>
  </si>
  <si>
    <t>Triệt sản nam</t>
  </si>
  <si>
    <t>Triệt sản nữ</t>
  </si>
  <si>
    <t>Sinh thiết tinh hoàn chẩn đoán</t>
  </si>
  <si>
    <t>Nội soi ổ bụng lấy dụng cụ tránh thai</t>
  </si>
  <si>
    <t xml:space="preserve">Cắt u lành dương vật                                                                                                                                             </t>
  </si>
  <si>
    <t xml:space="preserve">Cắt túi thừa niệu đạo                                                                                                                                           </t>
  </si>
  <si>
    <t xml:space="preserve">Đưa một đầu niệu quản ra ngoài da                                                                                                              </t>
  </si>
  <si>
    <t>Tæng ph©n tÝch tÕ bµo m¸u ngo¹i vi (b»ng hÖ thèng tù ®éng hoµn toµn)</t>
  </si>
  <si>
    <t>§Þnh l­îng yÕu tè VIIIc hoÆc yÕu tè XI (yÕu tè VIII hoÆc yÕu tè XI; §Þnh l­îng ho¹t tÝnh yÕu tè VIII hoÆc yÕu tè XI)</t>
  </si>
  <si>
    <t xml:space="preserve">Urobilin, Urobilinogen: §Þnh tÝnh </t>
  </si>
  <si>
    <t>Mét sè xÐt nghiÖm kh¸c</t>
  </si>
  <si>
    <t>XÐt nghiÖm hãa sinh</t>
  </si>
  <si>
    <t>KT. BỘ TRƯỞNG BỘ TÀI CHÍNH</t>
  </si>
  <si>
    <t xml:space="preserve">                THỨ TRƯỞNG </t>
  </si>
  <si>
    <t xml:space="preserve">Cắt u nang thừng tinh                                                                                                                                           </t>
  </si>
  <si>
    <t xml:space="preserve">Cắt u sùi đầu miệng sáo                                                                                                                                         </t>
  </si>
  <si>
    <t xml:space="preserve">                Trần Văn Hiếu</t>
  </si>
  <si>
    <t xml:space="preserve">             THỨ TRƯỞNG </t>
  </si>
  <si>
    <t xml:space="preserve">             Nguyễn Thị Xuyên</t>
  </si>
  <si>
    <t xml:space="preserve">§Þnh l­îng yÕu tè V hoÆc yÕu tè VII hoÆc yÕu tè X (§Þnh l­îng ho¹t tÝnh yÕu tè V/yÕu tè VII/yÕu tè X ) (§Þnh l­îng yÕu tè V; yÕu tè VII, yÕu tè X, yÕu tè XI) </t>
  </si>
  <si>
    <t xml:space="preserve">§Þnh l­îng yÕu tè VIII/yÕu tè IX; ®Þnh l­îng ho¹t tÝnh yÕu tè IX </t>
  </si>
  <si>
    <t xml:space="preserve">§Þnh l­îng yÕu tè II/XII/VonWillebrand (kh¸ng nguyªn)/VonWillebrand (ho¹t tÝnh) </t>
  </si>
  <si>
    <t>§Þnh l­îng yÕu tè XIII (hoÆc yÕu tè æn ®Þnh sîi huyÕt)</t>
  </si>
  <si>
    <t xml:space="preserve">§o ®é ng­ng tËp tiÓu cÇu víi  ADP/Collgen </t>
  </si>
  <si>
    <t>NghiÖm ph¸p Coombs trùc tiÕp (ph­¬ng ph¸p hång cÇu g¾n tõ trªn m¸y b¸n tù ®éng)</t>
  </si>
  <si>
    <t>KT. BỘ TRƯỞNG BỘ Y TẾ</t>
  </si>
  <si>
    <t>NghiÖm ph¸p Coombs gi¸n tiÕp (ph­¬ng ph¸p hång cÇu g¾n tõ trªn m¸y b¸n tù ®éng)</t>
  </si>
  <si>
    <t>§Þnh nhãm m¸u hÖ ABO, Rh(D) b»ng ph­¬ng ph¸p gelcard/Scangel</t>
  </si>
  <si>
    <t xml:space="preserve">Cắt u tiểu khung thuộc tử cung, buồng trứng to, dính, cắm sâu trong tiểu khung.                                                                                 </t>
  </si>
  <si>
    <t>Căt tử cung và thắt động mạch hạ vị trong chảy máu thứ phát sau phẫu thuật sản khoa</t>
  </si>
  <si>
    <t xml:space="preserve">Cắt toàn bộ tử cung, đường bụng                                                                                                                                 </t>
  </si>
  <si>
    <t>Đóng rò trực tràng-âm đạo hoặc bàng quang- âm đạo</t>
  </si>
  <si>
    <t xml:space="preserve">Phẫu thuật chấn thương tiết niệu do tai biến phẫu thuật                                                                                                         </t>
  </si>
  <si>
    <t xml:space="preserve">Cắt một nửa tử cung trong viêm phần phụ, khối u dính                                                                                                            </t>
  </si>
  <si>
    <t xml:space="preserve">Phẫu thuật lấy thai trong bệnh đặc biệt: tim, thận, gan                                                                                                         </t>
  </si>
  <si>
    <t xml:space="preserve">Nối hai tử cung (Strassmann)                                                                                                                                    </t>
  </si>
  <si>
    <t xml:space="preserve">Mở thông vòi trứng hai bên                                                                                                                                      </t>
  </si>
  <si>
    <t xml:space="preserve">Phẫu thuật chửa ngoài  tử cung vỡ, có choáng                                                                                                                      </t>
  </si>
  <si>
    <t xml:space="preserve">Lấy khối máu tụ thành nang                                                                                                                                      </t>
  </si>
  <si>
    <t xml:space="preserve">Phẫu thuật LeFort                                                                                                                                               </t>
  </si>
  <si>
    <t xml:space="preserve">Lấy thai triệt sản                                                                                                                                              </t>
  </si>
  <si>
    <t xml:space="preserve">Cắt cụt cổ tử cung                                                                                                                                              </t>
  </si>
  <si>
    <t xml:space="preserve">Phẫu thuật treo tử cung                                                                                                                                         </t>
  </si>
  <si>
    <t xml:space="preserve">Cắt u nang buồng trứng kèm triệt sản                                                                                                                            </t>
  </si>
  <si>
    <t>Phẫu thuật lấy thuỷ tinh thể ngoài bao, đặt IOL+cắt bè (1 mắt, chưa bao gồm  thuỷ tinh thểnhân tạo )</t>
  </si>
  <si>
    <t>Tháo đầu silicon phẫu thuật</t>
  </si>
  <si>
    <t>Điện đông thể mi</t>
  </si>
  <si>
    <t>Siêu âm điều trị   (1 ngày)</t>
  </si>
  <si>
    <t>Siêu âm chẩn đoán (1 mắt)</t>
  </si>
  <si>
    <t>Điện rung mắt quang động</t>
  </si>
  <si>
    <t>Sinh thiết u, tế bào học, dịch tổ chức</t>
  </si>
  <si>
    <t>Lấy huyết thanh đóng ống</t>
  </si>
  <si>
    <t>Cắt chỉ giác mạc</t>
  </si>
  <si>
    <t>Liệu pháp điều trị viêm kết mạc mùa xuân (áp tia)</t>
  </si>
  <si>
    <t>Cắt u bì kết giác mạc có hoặc không ghép kết mạc</t>
  </si>
  <si>
    <t>Tách dính mi cầu ghép kết mạc</t>
  </si>
  <si>
    <t>Phẫu thuật hẹp khe mi</t>
  </si>
  <si>
    <t>Phẫu thuật tháo cò mi</t>
  </si>
  <si>
    <t>U hạt, u gai kết mạc (cắt bỏ u)</t>
  </si>
  <si>
    <t>U bạch mạch kết mạc</t>
  </si>
  <si>
    <t>Phẫu thuật điều trị tật khúc xạ bằng laser Excimer (1 mắt)</t>
  </si>
  <si>
    <t>Phẫu thuật đục thuỷ tinh thể bằng phương pháp Phaco (1mắt, chưa bao gồm thuỷ tinh thể nhân tạo)</t>
  </si>
  <si>
    <t>Ghép giác mạc (1 mắt, chưa bao gồm giác mạc bao gồm thuỷ tinh thể nhân tạo )nhân tạo)</t>
  </si>
  <si>
    <t>Phẫu thuật cắt móng mắt mắt chu biên</t>
  </si>
  <si>
    <t>Làm thuốc thanh quản/tai (không kể tiền thuốc)</t>
  </si>
  <si>
    <t>Lấy dị vật họng</t>
  </si>
  <si>
    <t>Đốt họng bằng  khí Nitơ lỏng</t>
  </si>
  <si>
    <t>Đốt họng bằng khí CO2 (bằng áp lạnh)</t>
  </si>
  <si>
    <t>Nhét bấc mũi trước cầm máu</t>
  </si>
  <si>
    <t>Nhét bấc mũi sau cầm máu</t>
  </si>
  <si>
    <t>Trích màng nhĩ</t>
  </si>
  <si>
    <t>Nông vòi nhĩ</t>
  </si>
  <si>
    <t>Chọc hút dịch vành tai</t>
  </si>
  <si>
    <t>Chích rạch vành tai</t>
  </si>
  <si>
    <t>Lấy nút biểu bì ống tai</t>
  </si>
  <si>
    <t>Hút xoang dưới áp lực</t>
  </si>
  <si>
    <t>Nâng, nắn sống mũi</t>
  </si>
  <si>
    <t>Khí dung</t>
  </si>
  <si>
    <t>Rửa tai, rửa mũi, xông họng</t>
  </si>
  <si>
    <t>Bẻ cuốn mũi</t>
  </si>
  <si>
    <t>Cắt bỏ đường rò luân nhĩ</t>
  </si>
  <si>
    <t>Nhét meche mũi</t>
  </si>
  <si>
    <t>Cắt bỏ thịt thừa nếp tai 2 bên</t>
  </si>
  <si>
    <t>Đốt họng hạt</t>
  </si>
  <si>
    <t>Chọc hút nang sàn mũi</t>
  </si>
  <si>
    <t>Cắt polyp ống tai</t>
  </si>
  <si>
    <t>Sinh thiết vòng mũi họng</t>
  </si>
  <si>
    <t>Soi thanh quản treo cắt hạt xơ</t>
  </si>
  <si>
    <t>Soi thanh quản cắt papilloma</t>
  </si>
  <si>
    <t>Soi thanh quản khí phế quản bằng ống mềm</t>
  </si>
  <si>
    <t>Soi thực quản bằng ống mềm</t>
  </si>
  <si>
    <t>Đốt Amidan áp lạnh</t>
  </si>
  <si>
    <t>Cầm máu mũi bằng Meroxeo (1 bên)</t>
  </si>
  <si>
    <t>Cầm máu mũi bằng Meroxeo (2 bên)</t>
  </si>
  <si>
    <t>Thông vòi nhĩ nội soi</t>
  </si>
  <si>
    <t>Nông vòi nhĩ nội soi</t>
  </si>
  <si>
    <t>Nội soi cầm máu mũi không sử dụng Meroxeo (1 bên)</t>
  </si>
  <si>
    <t>Nội soi cầm máu mũi có sử dụng Meroxeo (1 bên)</t>
  </si>
  <si>
    <t>Nội soi tai mũi họng</t>
  </si>
  <si>
    <t>Mổ sào bào thượng nhĩ</t>
  </si>
  <si>
    <t>Đo sức cản của mũi</t>
  </si>
  <si>
    <t>Đo thính lực đơn âm</t>
  </si>
  <si>
    <t>Đo trên ngưỡng</t>
  </si>
  <si>
    <t>Đo sức nghe lờI</t>
  </si>
  <si>
    <t>Đo phản xạ cơ bàn đạp</t>
  </si>
  <si>
    <t>Đo nhĩ lượng</t>
  </si>
  <si>
    <t>Chỉ định dùng máy trợ thính(hướng dẫn)</t>
  </si>
  <si>
    <t>Đo OAE (1 lần)</t>
  </si>
  <si>
    <t>Đo ABR (1 lần)</t>
  </si>
  <si>
    <t>Phẫu thuật cấy điện cực ốc tai (chưa bao gồm điện cực ốc tai)</t>
  </si>
  <si>
    <t>Phẫu thuật nội soi lấy u/điều trị rò dịch não tuỷ, thoát vị nền sọ (chưa bao gồm keo sinh học)</t>
  </si>
  <si>
    <t>Phẫu thuật cấy máy trợ thính tai giữa(chưa bao gồm máy trợ thính)</t>
  </si>
  <si>
    <t>Phẫu thuật tai trong/u dây thần kinh VII/u dây thần kinh VIII</t>
  </si>
  <si>
    <t>Phẫu thuật dính xương đá</t>
  </si>
  <si>
    <t>Phẫu thuật tái tạo hệ thống truyền âm (chưa bao gồm keo sinh học, xương con để thay thế/Prothese</t>
  </si>
  <si>
    <t>Ghép thành khí quản đặt stent (chưa bao gồm stent)</t>
  </si>
  <si>
    <t>Nối khí quản tận - tận trong điều trị sẹo hẹp(chưa bao gồm stent)</t>
  </si>
  <si>
    <t>Đặt stent điều trị sẹo hẹp thanh khí quản (chưa bao gồm stent)</t>
  </si>
  <si>
    <t>Cắt thanh quản có tái tạo phát âm (chưa bao gồm stent/van phát âm, thanh quản điện)</t>
  </si>
  <si>
    <t>Phẫu thuật nôi soi cắt bỏ u mạch máu vùng đầu cổ</t>
  </si>
  <si>
    <t>Phẩu thuật nôị soi cắt bỏ u xơ mạch vòm mũi họng</t>
  </si>
  <si>
    <t>Phẫu thuật nội soi cắt bỏ khối u vùng mũi xoang (chưa bao gồm keo sinh học )</t>
  </si>
  <si>
    <t>Phẫu thuật cắt bỏ thành bên họng lan lên đáy sọ có kiểm soát bằng kính hiển vi và nội soi</t>
  </si>
  <si>
    <t>Phẫu thuật tái tạo vùng đầu cổ mặt bằng vạt da cơ xương</t>
  </si>
  <si>
    <t>Cắt dây thần kinh Vidien qua nội soi</t>
  </si>
  <si>
    <t>Cắt u cuộn cành</t>
  </si>
  <si>
    <t>Phẫu thuật cắt bỏ ung thư Amidan/thanh quản và nạo vét hạch cổ</t>
  </si>
  <si>
    <t>Phẫu thuật cắt bỏ ung thư lưỡi có tái tạo vạt cơ da</t>
  </si>
  <si>
    <t>Phẫu thuật Laser cắt ung thư thanh quản hạ họng (chưa bao gồm ống nội khí quản)</t>
  </si>
  <si>
    <t>Phẫu thuật laser trong khối u vùng họng miệng (chưa bao gồm ống nội khí quản)</t>
  </si>
  <si>
    <t>Phẫu thuật nạo vét hạch cổ, truyền hoá chất động mạch cảnh (chưa bao gồm hoá chất)</t>
  </si>
  <si>
    <t>Phẫu thuật nội soi mở khe giữa, nạo sàng, ngách trán, xoang bướm</t>
  </si>
  <si>
    <t>Phẫu thuật nội soi cắt u nhú đảo ngược vùng mũi xoang (chưa bao gồm keo sinh học)</t>
  </si>
  <si>
    <t>C2.5</t>
  </si>
  <si>
    <t>RĂNG - HÀM - MẶT</t>
  </si>
  <si>
    <t>C2.5.1</t>
  </si>
  <si>
    <t>PHẨU THUẬT RĂNG MIỆNG</t>
  </si>
  <si>
    <t>Phẫu thuật nhổ răng đơn giản</t>
  </si>
  <si>
    <t>Phẫu thuật nhổ răng khó</t>
  </si>
  <si>
    <t>Phẫu thuật cắt lợi trùm</t>
  </si>
  <si>
    <t>Rạch áp xe trong miệng</t>
  </si>
  <si>
    <t>Rạch áp xe dẫn lưu ngoài miệng</t>
  </si>
  <si>
    <t xml:space="preserve">Phẫu thuật điều trị hẹp môn vị phì đại                                                                                                                     </t>
  </si>
  <si>
    <t xml:space="preserve">Cắt đoạn ruột trong lồng ruột có cắt đại tràng                                                                                                                  </t>
  </si>
  <si>
    <t xml:space="preserve">Phẫu thuật viêm phúc mạc ruột thừa ở trẻ em dưới 6 tuổi                                                                                                         </t>
  </si>
  <si>
    <t xml:space="preserve">Phẫu thuật điều trị thủng đường tiêu hoá có làm hậu môn nhân tạo                                                                                                </t>
  </si>
  <si>
    <t xml:space="preserve">Cắt u nang mạc nối lớn                                                                                                                                          </t>
  </si>
  <si>
    <t xml:space="preserve">Đóng hậu môn nhân tạo                                                                                                                                           </t>
  </si>
  <si>
    <t xml:space="preserve">Mở cơ trực tràng hoặc cơ tròn trong để điều trị co thắt cơ tròn trong                                                                       </t>
  </si>
  <si>
    <t xml:space="preserve">Lấy giun, dị vật ở ruột non                                                                                                                                  </t>
  </si>
  <si>
    <t xml:space="preserve">Phẫu thuật tháo lồng ruột                                                                                                                                       </t>
  </si>
  <si>
    <t xml:space="preserve">Cắt túi thừa Meckel                                                                                                                                             </t>
  </si>
  <si>
    <t xml:space="preserve">Cắt ruột thừa viêm cấp trẻ em dưới 6 tuổi                                                                                                                       </t>
  </si>
  <si>
    <t xml:space="preserve">Phẫu thuật điều trị viêm phúc mạc tiên phát                                                                                                                     </t>
  </si>
  <si>
    <t>Làm hậu môn nhân tạo cấp cứu ở trẻ em</t>
  </si>
  <si>
    <t xml:space="preserve">Phẫu thuật thoát vị nghẹt: bẹn, đùi, rốn                                                                                                                        </t>
  </si>
  <si>
    <t xml:space="preserve">Cắt mỏm thừa trực tràng                                                                                                                                         </t>
  </si>
  <si>
    <t xml:space="preserve">Nong hậu môn dưới gây mê                                                                                                                                        </t>
  </si>
  <si>
    <t xml:space="preserve">Nong hậu môn sau phẫu thuật có hẹp, không gây mê                                                                                                                </t>
  </si>
  <si>
    <t>Đ - Gan - Mật - Tuỵ</t>
  </si>
  <si>
    <t xml:space="preserve">Cắt u ống mật chủ, có đặt xen một quai hỗng tràng                                                                                                               </t>
  </si>
  <si>
    <t xml:space="preserve">Phẫu thuật điều trị chảy máu đường mật, cắt gan                                                                                                                  </t>
  </si>
  <si>
    <t xml:space="preserve">Phẫu thuật điều trị áp xe gan do giun, mở ống mật chủ lấy giun, lần đầu                                                                                         </t>
  </si>
  <si>
    <t xml:space="preserve">Cắt u nang tuỵ không cắt tuỵ có dẫn lưu                                                                                                                         </t>
  </si>
  <si>
    <t>E - Tiết niệu - Sinh dục</t>
  </si>
  <si>
    <t xml:space="preserve">Trồng lại niệu quản một bên                                                                                                                                     </t>
  </si>
  <si>
    <t xml:space="preserve">Phẫu thuật bàng quang lộ ngoài bằng nối bàng quang với trực tràng theo  kiểu Duhamel                                                                             </t>
  </si>
  <si>
    <t>Phẫu thuật khuyết hỏng lớn vùng hàm mặt bằng vạt da cơ (chưa bao gồm nẹp vít )</t>
  </si>
  <si>
    <t>Phẫu thuật khuyết hỏng lớn vùng hàm mặt bằng vi phẫu thuật</t>
  </si>
  <si>
    <t>Phẫu thuật cắt u máu lớn vùng hàm mặt</t>
  </si>
  <si>
    <t>Phẫu thuật cắt u bạch mạch lớn vùng hàm mặt</t>
  </si>
  <si>
    <t>Phẫu thuật đa chấn thương vùng hàm mặt (chưa bao gồm nẹp,vít)</t>
  </si>
  <si>
    <t>Phẫu thuật mở xương, điều trị lệch lạc xương hàm, khớp cắn (chưa bao gồm nẹp vít)</t>
  </si>
  <si>
    <t>Phẫu thuật ghép xương, ổ răng trên bệnh nhân khe hở môi, vòm miệng (chưa bao gồm xương)</t>
  </si>
  <si>
    <t>Tái tạo chỉnh hình xương mặt trong chấn thương nặng (chưa bao gồm nẹp, vit)</t>
  </si>
  <si>
    <t>Phẫu thuật tái tạo xương quanh răng bằng ghép xương hoặc màng tái sinh mô có hướng dẫn(chụp bao gồm màng tái tạo mô)</t>
  </si>
  <si>
    <t>Phẫn thuật điều trị gãy xương hàm dướii (chưa bao gồm nẹp,vít)</t>
  </si>
  <si>
    <t>Phẫu thuật điều trị gãy lồi cầu(chưa bao gồm nẹp,vít)</t>
  </si>
  <si>
    <t>Phẫu thuật điều trị gãy gò má cung tiếp 2 bên(chưa bao gồm nẹp,vít)</t>
  </si>
  <si>
    <t>Phẫu thuật điều trị gãy xương hàm trên (chưa bao gồm nẹp,vít)</t>
  </si>
  <si>
    <t>Phẫu thuật cắt u lành tính tuyến dưới hàm (chưa bao gồm máy dò thần kinh)</t>
  </si>
  <si>
    <t>Phẫn thuật nâng sóng mũi (chưa bao gồm vật liệu thay thế)</t>
  </si>
  <si>
    <t>Phẫu thuật tạo hình môi một bên</t>
  </si>
  <si>
    <t>Phẫu thuật tạo hình môi hai bên</t>
  </si>
  <si>
    <t>Phẫu thuật tạo hình khe hở vòm  miệng</t>
  </si>
  <si>
    <t>Phẫu thuật tạo hình khe hở vòm  miệng tạo vạt thành hầu</t>
  </si>
  <si>
    <t>Phẫu thuật căng da mặt</t>
  </si>
  <si>
    <t>Cắt nang xương hàm từ 2 - 5 cm</t>
  </si>
  <si>
    <t>Phẫu thuật cắt ung thư xương hàm trên,nạo vét hạch</t>
  </si>
  <si>
    <t>Phẫu thuật cắt ung thư xương hàm dưới,nạo vét hạch</t>
  </si>
  <si>
    <t>Phẫu thuật tạo hình khe hở chéo mặt</t>
  </si>
  <si>
    <t>Ghép da rời mỗi chiều trên 5 cm</t>
  </si>
  <si>
    <t>Dùng Laser, sóng cao tầng trong điều trị sẹo &gt; 2 cm</t>
  </si>
  <si>
    <t>Phẫu thuật điều trị viêm nhiễm toả lan, áp xe vùng hàm mặt</t>
  </si>
  <si>
    <t>Phẫu thuật khâu phục hồi vết thương phần mềm vùng hàm mặt, có tổn thương tuyến, mạch, thần kinh</t>
  </si>
  <si>
    <t>Phẫu thuật lấy xương chết, nạo rò viêm xương vùng hàm mặt</t>
  </si>
  <si>
    <t>Cắt bỏ nang sàn miệng</t>
  </si>
  <si>
    <t>Phẫu thuật mở xoang lấy răng ngầm</t>
  </si>
  <si>
    <t>Phẫu thuật cắt dây thần kinh V ngoại biên</t>
  </si>
  <si>
    <t>Phẫu thuật tạo hình phanh môi/phanh má/phanh lưỡi bám  thấp (gây mê nội khí quản)</t>
  </si>
  <si>
    <t>Cắt u nhỏ lành tính phần mềm vùng hàm mặt(gây mê nội khí quản)</t>
  </si>
  <si>
    <t>Tiêm xơ điều trị u máu phần mềm và xương vùng hàm mặt</t>
  </si>
  <si>
    <t>Phẫu thuật nắn sai khớp thái dương hàm đến muộn</t>
  </si>
  <si>
    <t>Sinh thiết u phần mềm và xương vùng hàm mặt (gây mê nội khí quản)</t>
  </si>
  <si>
    <t>Phẫu thuật lấy răng ngầm trong xương</t>
  </si>
  <si>
    <t>C2.6</t>
  </si>
  <si>
    <t>BỎNG</t>
  </si>
  <si>
    <t>Thay băng bỏng</t>
  </si>
  <si>
    <t>Vô cảm trong thay băng bệnh nhân bỏng</t>
  </si>
  <si>
    <t>Sử dụng giường khí hoá lỏng điều trị bỏng nặng (1 ngày)</t>
  </si>
  <si>
    <t>Siêu lọc máu có kết hợp thẩm tách trong 24 giờ (chưa bao gồm màng lọc và dây dẫn đi kèm)</t>
  </si>
  <si>
    <t>Siêu lọc máu có kết hợp thẩm tách trong 48 giờ (chưa bao gồm màng lọc và dây dẫn đi kèm)</t>
  </si>
  <si>
    <t>Siêu lọc máu không kết hợp thẩm tách trong 24 giờ (chưa bao gồm màng lọc và dây dẫn đi kèm)</t>
  </si>
  <si>
    <t>Siêu lọc máu không kết hợp thẩm tách trong 48 giờ (chưa bao gồm màng lọc và dây dẫn đi kèm)</t>
  </si>
  <si>
    <t>Ghép da di loại (da ếch,da lợn..) trong điều trị bỏng (chưa bao gồm da ghép)</t>
  </si>
  <si>
    <t>Ghép da tự thân trong điều trị bỏng</t>
  </si>
  <si>
    <t>Ghép màng tế bào nuôi cấy trong điều trị bỏng (chưa bao gồm màng nuôi)</t>
  </si>
  <si>
    <t>Chẩn đoán độ sâu bỏng bằng máy siêu âm doppler</t>
  </si>
  <si>
    <t>Tắm điều trị tiệt khuẩn bằng TRA gamma</t>
  </si>
  <si>
    <t>Ghép da có sử dụng da lợn bảo quản sau lạnh</t>
  </si>
  <si>
    <t>Điều trị vết thương bỏng bằng màng nuôi cấy nguyên bào sợi (hoặc tế bào sừng)</t>
  </si>
  <si>
    <t>Điều trị bằng oxy cao cấp</t>
  </si>
  <si>
    <t>XÉT NGHIỆM VÀ THĂM DÒ CHỨC NĂNG</t>
  </si>
  <si>
    <t>XÉTNGHIỆM HUYẾT HỌC-MIỄN DỊCH</t>
  </si>
  <si>
    <t>Kháng thể kháng nhân và Anti-dsDNA</t>
  </si>
  <si>
    <t>Tổng phân tích tế bào máu bằng máy đếm Laser</t>
  </si>
  <si>
    <t>Nhuộm hồng cầu lưới trên máy tự động</t>
  </si>
  <si>
    <t>Huyết đồ (sử dụng máy đếm tự động )</t>
  </si>
  <si>
    <t>Huyết đồ (sử dụng máy đếm Laser )</t>
  </si>
  <si>
    <t>Độ tập trung tiểu cầu</t>
  </si>
  <si>
    <t>Tìm mạch vở hồng cầu (bằng máy)</t>
  </si>
  <si>
    <t>Tìm hồng cầu có chấm a base (bằng máy)</t>
  </si>
  <si>
    <t>Tìm ấu trùng giun chỉ trong máu</t>
  </si>
  <si>
    <t>Tập trung bạch cầu</t>
  </si>
  <si>
    <t>Máu lắng (bằng máy tự động )</t>
  </si>
  <si>
    <t>Nhuộm hồng cầu sắt (nhuộm Peris)</t>
  </si>
  <si>
    <t>Nhuộm Phosohatase kiềm bạch cầu )</t>
  </si>
  <si>
    <t>Nhuộm Phosohatase acid</t>
  </si>
  <si>
    <t xml:space="preserve">Mở thông bàng quang                                                                                                                                             </t>
  </si>
  <si>
    <t xml:space="preserve">Tạo hình vạt da chữ Z trong tạo hình dương vật                                                                                                                  </t>
  </si>
  <si>
    <t>G - Chấn thương - Chỉnh hình</t>
  </si>
  <si>
    <t xml:space="preserve">Phẫu thuật khớp giả xương chầy bẩm sinh có ghép xương                                                                                                           </t>
  </si>
  <si>
    <t xml:space="preserve">Chuyển vạt da cân có cuống mạch nuôi                                                                                                                 </t>
  </si>
  <si>
    <t xml:space="preserve">Nối dây chằng chéo                                                                                                                               </t>
  </si>
  <si>
    <t xml:space="preserve">Phẫu thuật điều trị não bé                                                                                                                                      </t>
  </si>
  <si>
    <t xml:space="preserve">Phẫu thuật hội chứng Volkmann co cơ gấp có kết xương                                                                                                            </t>
  </si>
  <si>
    <t xml:space="preserve">Phẫu thuật thiếu xương quay có ghép xương                                                                                                                       </t>
  </si>
  <si>
    <t xml:space="preserve">Phẫu thuật cứng duỗi khớp gối đơn thuần                                                                                                                         </t>
  </si>
  <si>
    <t xml:space="preserve">PT cứng duỗi khớp gối hoặc có gối ưỡn hoặc có sai khớp xương bánh chè                                                                                   </t>
  </si>
  <si>
    <t xml:space="preserve">Phẫu thuật bong hay đứt dây chằng bên khớp gối                                                                                                                  </t>
  </si>
  <si>
    <t xml:space="preserve">Phẫu thuật bàn chân khoèo bẩm sinh                                                                                                                              </t>
  </si>
  <si>
    <t xml:space="preserve">Phẫu thuật bàn chân thuổng                                                                                                                                      </t>
  </si>
  <si>
    <t xml:space="preserve">Phẫu thuật cứng khớp vai do xơ hoá cơ Delta                                                                                                                     </t>
  </si>
  <si>
    <t xml:space="preserve">Phẫu thuật tật đùi cong ra hoặc đùi cong vào                                                                                                                    </t>
  </si>
  <si>
    <t xml:space="preserve">Phẫu thuật tách ngón một (ngón cái) độ II, III, IV.                                                                                                             </t>
  </si>
  <si>
    <t xml:space="preserve">Phẫu thuật sai khớp háng do viêm khớp                                                                                                                           </t>
  </si>
  <si>
    <t xml:space="preserve">Phẫu thuật bàn chân bẹt, bàn chân lồi                                                                                                                           </t>
  </si>
  <si>
    <t xml:space="preserve">Phẫu thuật  bàn chân gót và xoay ngoài                                                                                                                          </t>
  </si>
  <si>
    <t xml:space="preserve">Cắt lọc vết thương gẫy xương hở, nắn chỉnh có cố định tạm thời                                                                                        </t>
  </si>
  <si>
    <t xml:space="preserve">Phẫu thuật viêm xương tuỷ xương giai đoạn mãn                                                                                                                   </t>
  </si>
  <si>
    <t xml:space="preserve">Phẫu thuật viêm khớp mủ thứ phát có sai khớp                                                                                                                    </t>
  </si>
  <si>
    <t xml:space="preserve">Khoan sọ dẫn lưu ổ cặn mủ dưới màng cứng                                                                                                                        </t>
  </si>
  <si>
    <t xml:space="preserve">PT vẹo khuỷu di chứng gẫy đầu dưới  xương cánh tay                                                                                                              </t>
  </si>
  <si>
    <t>Gama GT</t>
  </si>
  <si>
    <t>CRP hs</t>
  </si>
  <si>
    <t>Ceruloplasmin</t>
  </si>
  <si>
    <t>Apolipoprotein A/B (1 loạI)</t>
  </si>
  <si>
    <t>IgA/IgG/IgM/IgE ( 1 loạI)</t>
  </si>
  <si>
    <t>Lipase</t>
  </si>
  <si>
    <t>Complement 3 (C3)/4 (C4) ( 1 loạI )</t>
  </si>
  <si>
    <t>Beta2 Microglobulin</t>
  </si>
  <si>
    <t>RF (Rheumatoid Factor)</t>
  </si>
  <si>
    <t>ASLO</t>
  </si>
  <si>
    <t>Transferin</t>
  </si>
  <si>
    <t>Khí máu</t>
  </si>
  <si>
    <t>Catecholamin</t>
  </si>
  <si>
    <t>T3/FT3/T4/FT4 (1 loạI )</t>
  </si>
  <si>
    <t>TSH</t>
  </si>
  <si>
    <t>Alpha FP (AFP )</t>
  </si>
  <si>
    <t>PSA</t>
  </si>
  <si>
    <t>Ferritin</t>
  </si>
  <si>
    <t>Insuline</t>
  </si>
  <si>
    <t>CEA</t>
  </si>
  <si>
    <t>Beta - HCG</t>
  </si>
  <si>
    <t>Estradiol</t>
  </si>
  <si>
    <t>LH</t>
  </si>
  <si>
    <t>FSH</t>
  </si>
  <si>
    <t>Prolactin</t>
  </si>
  <si>
    <t>Progesteron</t>
  </si>
  <si>
    <t>Homocysteine</t>
  </si>
  <si>
    <t>Myoglobin</t>
  </si>
  <si>
    <t>Troponin T/I</t>
  </si>
  <si>
    <t>Cyclosporine</t>
  </si>
  <si>
    <t>PTH</t>
  </si>
  <si>
    <t>CA 19 - 9</t>
  </si>
  <si>
    <t>CA 15 - 3</t>
  </si>
  <si>
    <t>CA 72 - 4</t>
  </si>
  <si>
    <t>CA 125</t>
  </si>
  <si>
    <t>Cyfra 21 - 1</t>
  </si>
  <si>
    <t>Folate</t>
  </si>
  <si>
    <t>Vitamin B12</t>
  </si>
  <si>
    <t>Digoxin</t>
  </si>
  <si>
    <t>Anti - TG</t>
  </si>
  <si>
    <t>Pre albumin</t>
  </si>
  <si>
    <t>Lactat</t>
  </si>
  <si>
    <t>Lambda</t>
  </si>
  <si>
    <t>Kappa</t>
  </si>
  <si>
    <t>HBDH</t>
  </si>
  <si>
    <t>Haptoglobin</t>
  </si>
  <si>
    <t>GLDH</t>
  </si>
  <si>
    <t>Alpha Microglobulin</t>
  </si>
  <si>
    <t>XÉT NGHIỆM VI SINH</t>
  </si>
  <si>
    <t>Vi khuẩn chí</t>
  </si>
  <si>
    <t>Xét nghiệm tìm BK</t>
  </si>
  <si>
    <t>Cấy máu bằng máy cấy máu Batec</t>
  </si>
  <si>
    <t>Nuôi cấy tìm vi khuẩn kỵ khí</t>
  </si>
  <si>
    <t>Nuôi cấy và định danh vi khuẩn bằng máy định danh Phoenix</t>
  </si>
  <si>
    <t>Phản ứng CRP</t>
  </si>
  <si>
    <t>Kỹ thuật sắc ký khí miễn dịch chẩn đoán sốt xuất huyết nhanh</t>
  </si>
  <si>
    <t>Xác định Pneumocystis carinii bằng kỹ thuật ELISA</t>
  </si>
  <si>
    <t>Xác định dịch cúm, á cúm 2 bằng kỹ thuật ELISA</t>
  </si>
  <si>
    <t>Định lượng vi rút viêm gan B(HBV) cho các bệnh nhân viêm gan B mãn tính (sử dụng để theo dõi điều trị)</t>
  </si>
  <si>
    <t>Định lượng vi rút viêm gan C(HBV) cho các bệnh nhân viêm gan C mãn tính (sử dụng để theo dõi điều trị)</t>
  </si>
  <si>
    <t>Cấy vi khuẩn lao nhanh bằng môi trường MGIT</t>
  </si>
  <si>
    <t>Chẩn đoán Dengue IgM bằng kỷ thuật ELISA</t>
  </si>
  <si>
    <t>Chẩn đoán Dengue IgG bằng kỷ thuật ELISA</t>
  </si>
  <si>
    <t>Chẩn đoán viêm não nhật bản bằng kỹ thuật ELISA</t>
  </si>
  <si>
    <t>Chẩn đoán Rotavirus bằng kỹ thuật ngưng kết</t>
  </si>
  <si>
    <t>Chẩn đoán Toxoplasma IgM bằng kỹ thuật ELISA</t>
  </si>
  <si>
    <t>Chẩn đoán Toxoplasma IgG bằng kỹ thuật ELISA</t>
  </si>
  <si>
    <t>Chẩn đoán Cytomegalovirus bằng kỹ thuật ELISA (CMV IgM)</t>
  </si>
  <si>
    <t>Chẩn đoán Cytomegalovirus bằng kỹ thuật ELISA (CMV IgG)</t>
  </si>
  <si>
    <t xml:space="preserve">Chẩn đoán Clammydia IgG bằng kỹ thuật ELISA </t>
  </si>
  <si>
    <t>Chẩn đoán Esteinbar virus bằng kỹ thuật ELISA (EBV-VCA IgG)</t>
  </si>
  <si>
    <t>Chẩn đoán Esteinbar virus bằng kỹ thuật ELISA (EBV-VCA IgM)</t>
  </si>
  <si>
    <t>Chẩn đoán Esteinbar virus bằng kỹ thuật ELISA (EA-VCA IgG)</t>
  </si>
  <si>
    <t>Chẩn đoán Esteinbar virus bằng kỹ thuật ELISA (EV-NA1 IgG)</t>
  </si>
  <si>
    <t>Chẩn đoán Mycoplasma pneumoniae IgG bằng kỹ thuật ELISA</t>
  </si>
  <si>
    <t>Chẩn đoán Mycoplasma pneumoniae IgM bằng kỹ thuật ELISA</t>
  </si>
  <si>
    <t>Chẩn đoán Rubella IgM bằng kỹ thuật ELISA</t>
  </si>
  <si>
    <t>Chẩn đoán Rubella IgG bằng kỹ thuật ELISA</t>
  </si>
  <si>
    <t>Chẩn đoán RSV (Respirator Syncytial Virus) bằng kỹ thuật ELISA</t>
  </si>
  <si>
    <t>Chẩn đoán Aspegillus bằng kỹ thuật ELISA</t>
  </si>
  <si>
    <t>Chẩn đoán Cryptococcus bằng kỹ thuật ngưng kết hạt</t>
  </si>
  <si>
    <t>Chẩn đoán Candia Ag bằng  kỹ thuật ELISA</t>
  </si>
  <si>
    <t>Chẩn đoán thương hàn bằng kỹ thuật Widal</t>
  </si>
  <si>
    <t>Chẩn đoán giang mai bằng kỹ thuậ ELISA</t>
  </si>
  <si>
    <t>Chẩn đoán Anti HAV-IgM bằng kỹ thuật ELISA</t>
  </si>
  <si>
    <t>Chẩn đoán Anti HAV-total bằng kỹ thuật ELISA</t>
  </si>
  <si>
    <t>Chẩn đoán Mycoplasma Prcumonie</t>
  </si>
  <si>
    <t>XÉT NGHIỆM NƯỚC TIỂU</t>
  </si>
  <si>
    <t>Nước tiểu 10 thông số (máy)</t>
  </si>
  <si>
    <t>Micro Albumin</t>
  </si>
  <si>
    <t>Opiate (định tính )</t>
  </si>
  <si>
    <t>Amphetamin (định tính)</t>
  </si>
  <si>
    <t>Maarijuana (định tính)</t>
  </si>
  <si>
    <t>Protein Bence-Jone</t>
  </si>
  <si>
    <t>Dưỡng chấp</t>
  </si>
  <si>
    <t>DPD</t>
  </si>
  <si>
    <t>XÉT NGHIỆM PHÂN</t>
  </si>
  <si>
    <t>Xét nghiệm cặn dư phân</t>
  </si>
  <si>
    <t>Nuôi cấy phân lập vi khuẩn gây bệnh bằng bộ API và làm kháng sinh đồ với 12-18 loại khoanh giấy</t>
  </si>
  <si>
    <t>Chẩn đoán mô bệnh học bệnh phẩm phẩu thuật</t>
  </si>
  <si>
    <t>Chọc, hút, nhuộm, chẩn đoán các u nang (1 U)</t>
  </si>
  <si>
    <t>Chọc hút tuyến tiền liệt, nhuộm và chẩn đoán</t>
  </si>
  <si>
    <t>Giải phóng chèn ép, kết hợp nẹp vít xương chấn thương cột sống cổ</t>
  </si>
  <si>
    <t>Giải phòng chèn ép chấn thương cột sống thắt lưng</t>
  </si>
  <si>
    <t>Phẫu thuật trượt thân đốt sống</t>
  </si>
  <si>
    <t>Cố định nẹp vít gãy trật khớp vai</t>
  </si>
  <si>
    <t>Cố định nẹp vít gãy liên lồi cầu cánh tay</t>
  </si>
  <si>
    <t>Cố định nẹp vít gãy hai xương cẳng tay</t>
  </si>
  <si>
    <t xml:space="preserve">Phẫu thuật viêm xương khớp háng                                                                                                                                 </t>
  </si>
  <si>
    <t xml:space="preserve">Phẫu thuật trật khớp háng bẩm sinh                                                                                                                              </t>
  </si>
  <si>
    <t xml:space="preserve">Tháo khớp háng                                                                                                                                                  </t>
  </si>
  <si>
    <t xml:space="preserve">Phẫu thuật vỡ trần ổ khớp háng                                                                                                                                  </t>
  </si>
  <si>
    <t>Thay chỏm xương đùi</t>
  </si>
  <si>
    <t>Đặt đinh nẹp gãy xương đùi (xuôi dòng)</t>
  </si>
  <si>
    <t>Kết xương đinh nẹp một khối gãy liên mấu chuyển hoặc dưới mấu chuyển</t>
  </si>
  <si>
    <t>Kết xương đinh nẹp khối gãy trên lồi cầu, liên lồi cầu</t>
  </si>
  <si>
    <t xml:space="preserve">Tạo hình dây chằng chéo khớp gối                                                                                                                                </t>
  </si>
  <si>
    <t>Đặt nẹp vít gãy mâm chày và đầu trên xương chày</t>
  </si>
  <si>
    <t>Ghép trong mất đoạn xương</t>
  </si>
  <si>
    <t xml:space="preserve">Phẫu thuật điều trị cal lệch, có kết hợp xương                                                                                                                  </t>
  </si>
  <si>
    <t>Phẫu thuật nội soi khớp</t>
  </si>
  <si>
    <t xml:space="preserve">Vá da dầy toàn bộ, diện tích bằng và trên 10cm2                                                                                                                 </t>
  </si>
  <si>
    <t xml:space="preserve">Cắt u tế bào khổng lồ, ghép xương                                                                                                                               </t>
  </si>
  <si>
    <t xml:space="preserve">Cắt u máu trong xương                                                                                                                                           </t>
  </si>
  <si>
    <t xml:space="preserve">Cắt u máu lan tỏa, đường kính bằng và trên 10cm                                                                                                                  </t>
  </si>
  <si>
    <t xml:space="preserve">Cắt u bạch mạch, đường kính bằng và trên 10cm                                                                                                                   </t>
  </si>
  <si>
    <t xml:space="preserve">Nối ghép thần kinh vi phẫu                                                                                                                                      </t>
  </si>
  <si>
    <t xml:space="preserve">Phẫu thuật mở xương chỉnh hình xương hàm trên, hàm dưới: vẩu hàm trên,  vẩu hàm dưới, sai khớp cắn.                                                               </t>
  </si>
  <si>
    <t xml:space="preserve">Sửa chữa di chứng sau chấn thương xương: cal lệch, sai khớp cắn, khít  hàm                                                                                       </t>
  </si>
  <si>
    <t xml:space="preserve">Phẫu thuật trật khớp cùng đòn                                                                                                                                   </t>
  </si>
  <si>
    <t>Tết trắc nghiệm tâm lý</t>
  </si>
  <si>
    <t>Điện tâm đồ gắn sức</t>
  </si>
  <si>
    <t>Holter điện tâm đồ/huyết áp</t>
  </si>
  <si>
    <t>Điện cơ (EMG)</t>
  </si>
  <si>
    <t>CHẨN ĐOÁN BẰNG HÌNH ẢNH</t>
  </si>
  <si>
    <t>SIÊU ÂM</t>
  </si>
  <si>
    <t>Siêu âm Doppler mầu tim/mạchmáu</t>
  </si>
  <si>
    <t>Siêu âm + đo trục nhãn cầu</t>
  </si>
  <si>
    <t>Siêu âm tim gắng sức</t>
  </si>
  <si>
    <t>Siêu âm Doppler mầu tim + cản âm</t>
  </si>
  <si>
    <t>CHIẾU, CHỤP X.QUANG</t>
  </si>
  <si>
    <t>C4.2.1</t>
  </si>
  <si>
    <t>CHỤP X.QUANG VÙNG ĐẦU</t>
  </si>
  <si>
    <t>Chụp Blondeau + Hirtz</t>
  </si>
  <si>
    <t>Chụp hóc mắt thẳng/nghiêng</t>
  </si>
  <si>
    <t>Chụp lỗ thị giác 2 mắt</t>
  </si>
  <si>
    <t>Chụp khu trú Baltin</t>
  </si>
  <si>
    <t>Chụp Vogd</t>
  </si>
  <si>
    <t>Chụp đáy mắt</t>
  </si>
  <si>
    <t>Chụp Angiography mắt</t>
  </si>
  <si>
    <t>Chụp khớp cắn</t>
  </si>
  <si>
    <t>CHỤP X.QUANG RĂNG - HÀM - MẶT</t>
  </si>
  <si>
    <t>Chụp so mặt chỉnh nha thường (Panorama, Cephalometric, cắt lớp lồi cầu)</t>
  </si>
  <si>
    <t>Chụp so mặt chỉnh nha kỹ thuât số</t>
  </si>
  <si>
    <t>CHỤP X.QUANG VÙNG NGỰC</t>
  </si>
  <si>
    <t>Chụp khí quản</t>
  </si>
  <si>
    <t>Phổi đỉnh ưởn (Apicolordotic)</t>
  </si>
  <si>
    <t>C4.2.4</t>
  </si>
  <si>
    <t>CHỤP X.QUANG HỆ TIẾT NIỆU, ĐƯỜNG TIÊU HÓA VÀ ĐƯỜNG MẬT</t>
  </si>
  <si>
    <t>Chụp tele gan</t>
  </si>
  <si>
    <t>Chụp mật tuỵ ngược dòng (ERCP)</t>
  </si>
  <si>
    <t>MỘT SỐ KỸ THUẬT CHỤP X.QUANG KHÁC</t>
  </si>
  <si>
    <t>Chụp cộng hưởng từ (MRI)</t>
  </si>
  <si>
    <t>Chụp cộng hưởng từ (MRI) có chất cản quang (kể cả thuốc cản quang)</t>
  </si>
  <si>
    <t>Chụp động mạch chủ bụng/ngực/đùi(không DSA)</t>
  </si>
  <si>
    <t>Chụp mạch máu thông thường (không DSA)</t>
  </si>
  <si>
    <t>Chụp mật qua Kehr</t>
  </si>
  <si>
    <t>Chụp bàng quang có bơm thuốc cản quang</t>
  </si>
  <si>
    <t>Chụp x.quang vú định vị kim dây</t>
  </si>
  <si>
    <t>Lỗ dò cản quang (bao gồm cả thuốc)</t>
  </si>
  <si>
    <t>Mammography (1 bên)</t>
  </si>
  <si>
    <t>Chụp tuyến nước bọt</t>
  </si>
  <si>
    <t>MỘT SỐ KỸ THUẬT KHÁC</t>
  </si>
  <si>
    <t>Telemedicines</t>
  </si>
  <si>
    <t>Kỹ thuật điều trị ung thư bằng máy gia tốc tuyến tính(1 ngày xạ trị)</t>
  </si>
  <si>
    <t>Kỹ thuật xạ phẩu X-knife, CÒMORMAL (trọn gói)</t>
  </si>
  <si>
    <t>Phẫu thuật sử dụng dao Gamma (Gamma knife) (trọn gói)</t>
  </si>
  <si>
    <t>(Danh mục Phân loại phẫu thuật theo quy định của Bộ Y tế. Khung giá đã bao gồm các vật tư tiêu hao cần thiết cho thủ thuật nhưng chưa bao gồm vật tư thay thế, vật tư tiêu hao đặc biệt, nếu có sử dụng trong phẫu thuật)</t>
  </si>
  <si>
    <t>2.    </t>
  </si>
  <si>
    <t>9.    </t>
  </si>
  <si>
    <t>Áp tia b điều trị các bệnh lý kết mạc</t>
  </si>
  <si>
    <t>Thay băng bỏng diện tích ³ 60% diện tích cơ thể</t>
  </si>
  <si>
    <t>Lấy dị vật ống tiêu hoá qua nội soi</t>
  </si>
  <si>
    <t>Phẫu thuật nội soi tái tạo gân (chưa bao gồm gân nhân tạo )</t>
  </si>
  <si>
    <t>Định lương α2 anti- plasmin (α2 AP)</t>
  </si>
  <si>
    <t xml:space="preserve">Thở máy (Thu theo lượng oxy tiêu thụ và giá mua oxy thực tế) </t>
  </si>
  <si>
    <t xml:space="preserve">Phẫu thuật trật khớp khuỷu                                                                                                                                       </t>
  </si>
  <si>
    <t>Phẫu thuật nội soi u nang buồng trứng</t>
  </si>
  <si>
    <t>Phẩu thuật u nang buồng trứng</t>
  </si>
  <si>
    <t>Phẫu thuật cắt tử cung hoàn toàn đường âm đạo</t>
  </si>
  <si>
    <t xml:space="preserve">Chích áp xe tầng sinh môn                                                                                                                                       </t>
  </si>
  <si>
    <t>11.   PHỤ SẢN</t>
  </si>
  <si>
    <t>Cắt tử cung người bệnh tình trạng nặng, viêm phúc mạc nặng, kèm vỡ tạng  trong tiểu khung, vỡ tử cung phức tạp</t>
  </si>
  <si>
    <t>Điều trị chữa ống cổ tử cung bằng tiêm Metrotexat dưới siêu âm</t>
  </si>
  <si>
    <t>Dưới siêu âm điều trị u xơ tử cung bằng nút động mạch tử cung (chưa bao gồm MicroGuide wire can thiệp, Micro catheter, hạt nhựa PVA)</t>
  </si>
  <si>
    <t>Chọc hút u nang buồng trứng cơ năng dưới siêu âm</t>
  </si>
  <si>
    <t>Phẫu thuật cắt tử cung thắt động mạch hạ vị trong cấp cứu sản khoa</t>
  </si>
  <si>
    <t>Phẫu thuật bóc nang, nhân di căn âm đạo,tầng sinh môn</t>
  </si>
  <si>
    <t>Phẫu thuật chữa ngoài tử cung</t>
  </si>
  <si>
    <t>Chọc hút noãn</t>
  </si>
  <si>
    <t>Kỹ thuật trữ lạnh phôi/trứng</t>
  </si>
  <si>
    <t>Kỹ thuật rã đông+chuyển phôi</t>
  </si>
  <si>
    <t>Sinh thiết tinh hoàn lấy tinh trùng+ICSI</t>
  </si>
  <si>
    <t>Đo tim thai bằng Doppler</t>
  </si>
  <si>
    <t>Theo dõi tim thai và cơn co tử cung bằng monitoring</t>
  </si>
  <si>
    <t>Phẫu thuật nội soi trong sản khoa</t>
  </si>
  <si>
    <t>Thụ tinh trong ống nghệm thường (IVF) (chưa kể thuốc kích thích rụng noãn, môi trường nuôi cấy)</t>
  </si>
  <si>
    <t>Tiêm tinh trùng vào trứng ICSI (chưa bao gồm môi trường nuôi cấy)</t>
  </si>
  <si>
    <t>Xin trứng làm IVF/ICSI (chưa bao gồm môi trường nôi cấy )</t>
  </si>
  <si>
    <t>Phí lưu trữ phôi/trứng tinh trùng (1năm)</t>
  </si>
  <si>
    <t>Phẫu thuật lấy tinh trrùng thực hiện ICSI</t>
  </si>
  <si>
    <t>Đo khúc xạ máy</t>
  </si>
  <si>
    <t>Nghiệm pháp phát hiện Glocom</t>
  </si>
  <si>
    <t>Điện chẩm</t>
  </si>
  <si>
    <t>Sắc giác</t>
  </si>
  <si>
    <t>Điện võng mạc</t>
  </si>
  <si>
    <t>Đo tính công suất thuỷ tinh thể nhân tạo</t>
  </si>
  <si>
    <t>Đo thị lực khách quan</t>
  </si>
  <si>
    <t>Đánh bờ mi</t>
  </si>
  <si>
    <t>Chữa bỏng mắt do hàn điện</t>
  </si>
  <si>
    <t>Rữa cùng đồ 1 mắt</t>
  </si>
  <si>
    <t>Điện di điều trị (1 lần)</t>
  </si>
  <si>
    <t>Múc nội nhãn (có độn hoặc không độn )</t>
  </si>
  <si>
    <t>Khoét bỏ nhãn cầu</t>
  </si>
  <si>
    <t>Nặn tuyến bờ mi</t>
  </si>
  <si>
    <t>Lấy sạn vôi kết mạc</t>
  </si>
  <si>
    <t>Đốt long xiêu</t>
  </si>
  <si>
    <t>Phẫu thuật Ephicanthus (1 mắt)</t>
  </si>
  <si>
    <t>Rạch giác mạc nan hoa ( 1 mắt )</t>
  </si>
  <si>
    <t>Rạch giác mạc nan hoa ( 2 mắt )</t>
  </si>
  <si>
    <t>Phẫu thuật lác có Faden (1 mắt)</t>
  </si>
  <si>
    <t>Phẫu thuật tạo mí (1 mắt)</t>
  </si>
  <si>
    <t>Phẫu thuật tạo mí (2 mắt)</t>
  </si>
  <si>
    <t>Phẫu thuật sụp mí  (1 mắt)</t>
  </si>
  <si>
    <t>Phẫu thuật lác (2 mắt)</t>
  </si>
  <si>
    <t>Phẫu thuật lác (1 mắt)</t>
  </si>
  <si>
    <t>Soi bóng đồng tử</t>
  </si>
  <si>
    <t>Phẫu thuật cắt bè</t>
  </si>
  <si>
    <t>Phẫu thuật đặt IOL lần 2 (1 mắt chưa bao gồm TTT nhân tạo)</t>
  </si>
  <si>
    <t>Phẫu thuật cắt bao sau</t>
  </si>
  <si>
    <t>Phẫu thuật TTT ngoài bao (1 mắt chưa bao gồm TTT nhân tạo)</t>
  </si>
  <si>
    <t>Rạch góc tiền phòng</t>
  </si>
  <si>
    <t>Phẫu thuật cắt thuỷ tinh thể</t>
  </si>
  <si>
    <t>Phẫu thuật cắt màng đồng tử</t>
  </si>
  <si>
    <t>Phẫu thuật cắt ống silicon tiền phòng</t>
  </si>
  <si>
    <t>Phẫu thuật u mi không vá da</t>
  </si>
  <si>
    <t>Phẫu thuật u có vá da tạo hình</t>
  </si>
  <si>
    <t>Phẫu thuật u tổ chức hóc mắt</t>
  </si>
  <si>
    <t>Phẫu thuật u kết mạc nong</t>
  </si>
  <si>
    <t>Phẫu thuật tạo cùng đồ lắp mắt giả</t>
  </si>
  <si>
    <t>Phẫu thuật vá da điều trị lật mí</t>
  </si>
  <si>
    <t>Phẫu thuật tái tạo lệ quản kết hợp khâu mi</t>
  </si>
  <si>
    <t>Lấy dị vật tiền phòng</t>
  </si>
  <si>
    <t>Lấy dị vật hóc mắt</t>
  </si>
  <si>
    <t>Cắt dịch kính đơn thuần/lấy dị vật nội nhãn</t>
  </si>
  <si>
    <t>Khâu giác mạc đơn thuần</t>
  </si>
  <si>
    <t>Khâu cùng mạc đơn thuần</t>
  </si>
  <si>
    <t>Khâu cùng giác mạc phức tạp</t>
  </si>
  <si>
    <t>Khâu giác mạc phức tạp</t>
  </si>
  <si>
    <t>Mở tiền phòng rữa máu/mủ</t>
  </si>
  <si>
    <t>Khâu phục hồi bờ mi</t>
  </si>
  <si>
    <t>Khâu vết thương phần mềm, tổn thương vùng mắt</t>
  </si>
  <si>
    <t>Chích mủ hóc mắt</t>
  </si>
  <si>
    <t>Cắt bỏ túi lệ</t>
  </si>
  <si>
    <t>Cắt mộng áp Mytomycin</t>
  </si>
  <si>
    <t>Gọt giác mạc</t>
  </si>
  <si>
    <t>Phủ kết mạc</t>
  </si>
  <si>
    <t>Cắt u kết mạc không vá</t>
  </si>
  <si>
    <t>Ghép màng ối điều trị loét giác mạc</t>
  </si>
  <si>
    <t>Mộng tác phát phức tạp có ghép màng ối kết mạc</t>
  </si>
  <si>
    <t>Ghép màng ối điều trị dính mi cầu/loét giác mạc lâu liền/thủng giác mạc</t>
  </si>
  <si>
    <t>Phẫu thuật mộng ghép kết mạc tự thân</t>
  </si>
  <si>
    <t>Quang đông thể mi điều trị Glocom</t>
  </si>
  <si>
    <t>Tạo hình vùng bè bằng laser</t>
  </si>
  <si>
    <t>Cắt mống mắt chu biên bằng Laser</t>
  </si>
  <si>
    <t>Mở bao sau bằng laser</t>
  </si>
  <si>
    <t>Chọc do tháo dịch dướI hắc mạc, bơm hơi tiền phòng</t>
  </si>
  <si>
    <t>Cắt bè áp MMC hoặc áp 5FU</t>
  </si>
  <si>
    <t xml:space="preserve">Nạo sàng hàm                                                                                                                                                    </t>
  </si>
  <si>
    <t xml:space="preserve">Phẫu thuật Caldwell-Luc, phẫu thuật xoang hàm lấy răng                                                                                                          </t>
  </si>
  <si>
    <t xml:space="preserve">Khâu phục hồi thanh quản do chấn thương                                                                                                                         </t>
  </si>
  <si>
    <t xml:space="preserve">Phẫu thuật trong mềm sụn thanh quản                                                                                                                             </t>
  </si>
  <si>
    <t xml:space="preserve">Tháo khớp khuỷu                                                                                                                                                 </t>
  </si>
  <si>
    <t xml:space="preserve">Phẫu thuật cal lệch đầu dưới xương quay                                                                                                                         </t>
  </si>
  <si>
    <t xml:space="preserve">Tháo khớp cổ tay                                                                                                                                                </t>
  </si>
  <si>
    <t xml:space="preserve">Phẫu thuật điều trị vẹo khuỷu, đục sửa trục                                                                                                                     </t>
  </si>
  <si>
    <t xml:space="preserve">Phẫu thuật viêm xương cẳng tay đục, mở lấy xương chết, dẫn lưu                                                                                                            </t>
  </si>
  <si>
    <t xml:space="preserve">Phẫu thuật viêm xương đùi đục, mở lấy xương chết, dẫn lưu                                                                                                                 </t>
  </si>
  <si>
    <t xml:space="preserve">Tháo khớp gối                                                                                                                                                   </t>
  </si>
  <si>
    <t xml:space="preserve">Néo ép hoặc buộc vòng chỉ thép gãy xương bánh chè                                                                                                               </t>
  </si>
  <si>
    <t xml:space="preserve">Lấy bỏ toàn bộ xương bánh chè                                                                                                                                   </t>
  </si>
  <si>
    <t xml:space="preserve">Cắt cụt cẳng chân                                                                                                                                               </t>
  </si>
  <si>
    <t xml:space="preserve">Phẫu thuật viêm xương cẳng chân đục, mở lấy xương chết, dẫn lưu                                                                                                           </t>
  </si>
  <si>
    <t xml:space="preserve">Phẫu thuật chân chữ O bằng đục sửa trục                                                                                                                                           </t>
  </si>
  <si>
    <t xml:space="preserve">Phẫu thuật chân chữ X                                                                                                                                           </t>
  </si>
  <si>
    <t xml:space="preserve">Phẫu thuật co gân Achille                                                                                                                                       </t>
  </si>
  <si>
    <t xml:space="preserve">Tháo một nửa bàn chân trước                                                                                                                                     </t>
  </si>
  <si>
    <t>Đặt nẹp vít trong gãy trật xương chêm</t>
  </si>
  <si>
    <t xml:space="preserve">Cắt u máu khu trú, đường kính dưới 5 cm                                                                                                                         </t>
  </si>
  <si>
    <t xml:space="preserve">Tháo khớp kiểu Pirogoff                                                                                                                                         </t>
  </si>
  <si>
    <t xml:space="preserve">Làm cứng khớp ở tư thế chức năng                                                                                                                                </t>
  </si>
  <si>
    <t xml:space="preserve">Cắt cụt cánh tay                                                                                                                                                </t>
  </si>
  <si>
    <t>Găm Kirschner trong gãy mắt cá</t>
  </si>
  <si>
    <t>Cố định tạm thời gãy xương hàm (bộc chỉ thép,băng cố định)</t>
  </si>
  <si>
    <t>Nhổ chân răng</t>
  </si>
  <si>
    <t>Mổ lấy nang răng</t>
  </si>
  <si>
    <t>Cắt cuống 1 chân</t>
  </si>
  <si>
    <t>Nạo túi lợi 1 sextant</t>
  </si>
  <si>
    <t>Nắn trật khớp thái dương</t>
  </si>
  <si>
    <t>Lấy u lành dưới 3 cm</t>
  </si>
  <si>
    <t>Lấy u lành trên 3 cm</t>
  </si>
  <si>
    <t>Lấy sỏi ống Wharton</t>
  </si>
  <si>
    <t>Nhổ răng ngầm dưới xương</t>
  </si>
  <si>
    <t>Nhổ răng mọc lạc chổ</t>
  </si>
  <si>
    <t>Bấm gai xương trên 02 ổ răng</t>
  </si>
  <si>
    <t>Cắt u lợi, lợi xơ để làm hàm giả</t>
  </si>
  <si>
    <t>Cắt, tạo hình phanh môi, phanh má hoặc lưỡi (Không gây mê)</t>
  </si>
  <si>
    <t>Cắm và cố định lại 1 răng bậc khỏi huyệt ổ răng</t>
  </si>
  <si>
    <t>Nẹp liên kết điều trị viêm quanh răng 1 vùng (bao gồm cả nẹp liên kết bằng kim loại đúc)</t>
  </si>
  <si>
    <t>Phẫu thuật lật vạt, nạo xương ổ răng 1 vùng</t>
  </si>
  <si>
    <t>Cắt u lợi đường kính từ 2 cm trỡ lên</t>
  </si>
  <si>
    <t>Phẫu thuật hép xương và màng tái tạo mô có hướng dẫn (chưa bao gồm màng tái tạo mô và xương nhân tạo )</t>
  </si>
  <si>
    <t>C2.5.2</t>
  </si>
  <si>
    <t>ĐIỀU TRỊ RĂNG</t>
  </si>
  <si>
    <t>Hàn răng sữa sâu ngà</t>
  </si>
  <si>
    <t>Trám bít hố rảnh</t>
  </si>
  <si>
    <t>Điều trị răng sữa viêm tuỷ có hồi phục</t>
  </si>
  <si>
    <t>Điều trị tuỷ răng sữa 1 chân</t>
  </si>
  <si>
    <t>Điều trị tuỷ răng sữa nhiều chân</t>
  </si>
  <si>
    <t>Chụp thép làm sẵn</t>
  </si>
  <si>
    <t>Răng sâu ngà</t>
  </si>
  <si>
    <t>Răng viêm tuỷ hồi phục</t>
  </si>
  <si>
    <t>Điều trị tuỷ răng số 1, 2 , 3</t>
  </si>
  <si>
    <t>Điều trị tuỷ răng số 4, 5</t>
  </si>
  <si>
    <t>Điều trị tuỷ răng số 6, 7, hàm dướI</t>
  </si>
  <si>
    <t>Điều trị tuỷ răng số 6, 7, hàm trên</t>
  </si>
  <si>
    <t>Điều trị tuỷ lại</t>
  </si>
  <si>
    <t>Hàn Composite cổ răng</t>
  </si>
  <si>
    <t>Hàn thẩm mỹ composite (veneer)</t>
  </si>
  <si>
    <t>Phục hồi chân răng có chốt</t>
  </si>
  <si>
    <t>Tẩy trắng răng 1 hàm(có máng)(đã bao gồm thuốc tẩy răng)</t>
  </si>
  <si>
    <t>Tẩy trắng răng 2 hàm(có máng)(đã bao gồm thuốc tẩy răng)</t>
  </si>
  <si>
    <t>C2.5.3</t>
  </si>
  <si>
    <t>RĂNG GIẢ THÁO LẮP</t>
  </si>
  <si>
    <t>Hàm khung đúc (chưa tính răng)</t>
  </si>
  <si>
    <t>Một hàm tháo lắp nhựa toàn phần (14 răng)</t>
  </si>
  <si>
    <t>C2.5.4</t>
  </si>
  <si>
    <t>RĂNG GIẢ CỐ ĐỊNH</t>
  </si>
  <si>
    <t>Răng giả cố định trên Implant(chưa bao gồm Implant, cùi giả thay thế)</t>
  </si>
  <si>
    <t>Một đơn vị sứ kim loại</t>
  </si>
  <si>
    <t>Một đơn vị sứ toàn phần</t>
  </si>
  <si>
    <t>Một trụ thép</t>
  </si>
  <si>
    <t>Một chụp thép cầu nhựa</t>
  </si>
  <si>
    <t>Cầu nhựa 3 đơn vị</t>
  </si>
  <si>
    <t>Cầu sứ kim loại 3 đơn vị</t>
  </si>
  <si>
    <t>C2.5.5</t>
  </si>
  <si>
    <t>NẮN CHỈNH RĂNG</t>
  </si>
  <si>
    <t>Hàm dự phòng loại tháo lắp</t>
  </si>
  <si>
    <t>Hàm dự phòng loại gắn chặt</t>
  </si>
  <si>
    <t>Lực nắn chỉnh ngoài mặt Headgear (đã bao gồm Headgear)</t>
  </si>
  <si>
    <t>Hàm điều trị chỉnh hình loại tháo lắp đơn giản</t>
  </si>
  <si>
    <t>Hàm điều trị chỉnh hình loại tháo lắp phức tạp</t>
  </si>
  <si>
    <t>Hàm điều trị chỉnh hình loại gắn chặt từng phần cung răng</t>
  </si>
  <si>
    <t>Hàm điều trị chỉnh hình loại gắn chặt toàn cung răng đơn giản</t>
  </si>
  <si>
    <t>Hàm điều trị chỉnh hình loại gắn chặt toàn cung răng phức tạp (kéo răng ngầm …)</t>
  </si>
  <si>
    <t>Hàm duy trì kết quả loại tháo lắp</t>
  </si>
  <si>
    <t>Hàm duy trì kết quả loại cố định</t>
  </si>
  <si>
    <t>Lấy khuông để nghiên cứu chẩn đoán (2 hàm)</t>
  </si>
  <si>
    <t>C2.5.6</t>
  </si>
  <si>
    <t>SỬA LẠI HÀM CŨ</t>
  </si>
  <si>
    <t>Làm lại hàm</t>
  </si>
  <si>
    <t>Sữa hàm</t>
  </si>
  <si>
    <t>Gắn lại chụp, cầu (1 đơn vị)</t>
  </si>
  <si>
    <t>C2.5.7</t>
  </si>
  <si>
    <t>CÁC PHẪU THUẬT HÀM MẶT</t>
  </si>
  <si>
    <t>Sử dụng nẹp có lồi cầu trong phục hồi sau cắt đoạn xương hàm dưới (chưa bao gồm nẹp có lồi cầu và vít thay thế)</t>
  </si>
  <si>
    <t>Phẫu thuật cắt xương hàm trên/hàm dưới, điều trị lệch khớp cắn và kết hợp xương bằng nẹp vít(chưa bao gồm nẹp,vít thay thế)</t>
  </si>
  <si>
    <t>Phẫu thuật cắt đoạn xương hàm dưới do bệnh lý và tái tạo bằng nẹp vít (1 bên)(chưa bao gồm nẹp,vít thay thế)</t>
  </si>
  <si>
    <t>Phẫu thuật cắt đoạn xương hàm dưới do bệnh lý và tái tạo bằng xương, sụn tự thân (1 bên) và cố định bằng nẹp vít (chưa bao gồm nẹp, vít thay thế)</t>
  </si>
  <si>
    <t>Phẫu thuật cắt đoạn xương hàm dưới do bệnh lý và tái tạo bằng xương, sụn tự thân (2 bên)và cố định bằng nẹp vít (chưa bao gồm nẹp, vít thay thế )</t>
  </si>
  <si>
    <t>Phẫu thuật cắt đoạn xương hàm dưới do bệnh lý và tái tạo bằng hàm đúc titan, sứ, composite cao cấp(chưa bao gồm nẹp, vít thay thế )</t>
  </si>
  <si>
    <t>Phẫu thuật điều trị lép mặt (chưa bao gồm vật liệu đọn thay thế)</t>
  </si>
  <si>
    <t>Phẫu thuật dính khớp thái dương hàm 1 bên và tái tạo bằng sụn xương tự thân (chưa bao gồm nẹp,vít thay thế)</t>
  </si>
  <si>
    <t>Phẫu thuật dính khớp thái dương hàm 2 bên và tái tạo bằng sụn xương tự thân (chưa bao gồm nẹp,vít thay thế)</t>
  </si>
  <si>
    <t>Phẫu thuật dính khớp thái dương hàm 1 bên và tái tạo bằng khớp đúc titian (chưa bao gồm nẹp,có lồi cầu bằng titan và vít)</t>
  </si>
  <si>
    <t>Phẫu thuật dính khớp thái dương hàm 2 bên và tái tạo bằng khớp đúc titian (chưa bao gồm nẹp,có lồi cầu bằng titan và vít)</t>
  </si>
  <si>
    <t>Phẫu thuật cắt tuyến mang tai bảo tồn dây thần kinh VII có sử dụng máy dò thần kinh(chưa bao gồm máy dò thần kinh)</t>
  </si>
  <si>
    <t xml:space="preserve">Tạo hình phủ các khuyết phần mềm bằng ghép da vi phẫu                                                                                                           </t>
  </si>
  <si>
    <t xml:space="preserve">Nối lại 3 ngón tay bị đứt lìa                                                                                                                                   </t>
  </si>
  <si>
    <t xml:space="preserve">Nối lại  2 ngón tay bị đứt lìa                                                                                                                                  </t>
  </si>
  <si>
    <t xml:space="preserve">Nối lại 1 ngón tay bị đứt lìa                                                                                                                                   </t>
  </si>
  <si>
    <t xml:space="preserve">Tạo hình đồng tử, đứt chân mống mắt                                                                                                                             </t>
  </si>
  <si>
    <t xml:space="preserve">Tạo vành tai                                                                                                                                                    </t>
  </si>
  <si>
    <t xml:space="preserve">Tạo hình niệu quản do hẹp và vết thương  niệu quản                                                                                                              </t>
  </si>
  <si>
    <t xml:space="preserve">Tạo hình cơ hoành bị thoát vị, bị nhão                                                                                                                          </t>
  </si>
  <si>
    <t xml:space="preserve">Tạo hình cơ tròn hậu môn điều trị mất tự chủ hậu môn                                                                                                            </t>
  </si>
  <si>
    <t xml:space="preserve">Tạo hình hậu môn                                                                                                                                                </t>
  </si>
  <si>
    <t xml:space="preserve">Tạo hình thành bụng phức tạp                                                                                                                                    </t>
  </si>
  <si>
    <t xml:space="preserve">Tạo hình lợi trong viêm quanh răng, từ 4 răng trở lên                                                                                                           </t>
  </si>
  <si>
    <t xml:space="preserve">Phẫu thuật nếp  nhăn mí trên, mí dưới, khoé mắt, thái dương                                                                                                     </t>
  </si>
  <si>
    <t xml:space="preserve">Nâng các núm vú tụt                                                                                                                                             </t>
  </si>
  <si>
    <t>Phẫu thuật quặm</t>
  </si>
  <si>
    <t xml:space="preserve">Lấy mỡ mí dưới                                                                                                                                                  </t>
  </si>
  <si>
    <t xml:space="preserve">Xẻ mí đôi                                                                                                                                                       </t>
  </si>
  <si>
    <t xml:space="preserve">Ghép da kinh điển điều trị lộn mí                                                                                                               </t>
  </si>
  <si>
    <t xml:space="preserve">Mở rộng khe mắt                                                                                                                                                 </t>
  </si>
  <si>
    <t xml:space="preserve">Phẫu thuật nếp quạt góc mắt trong                                                                                                                               </t>
  </si>
  <si>
    <t xml:space="preserve">Cắt bỏ các mẩu sụn tai thừa dị tật bẩm sinh                                                                                                                     </t>
  </si>
  <si>
    <t xml:space="preserve">Tạo hình điều chỉnh mào xưng ổ răng dưới 3 răng                                                                                                                 </t>
  </si>
  <si>
    <t>Cắt bỏ các nốt ruồi, hạt cơm, u gai</t>
  </si>
  <si>
    <t>16.   NỘI SOI</t>
  </si>
  <si>
    <t>Cắt phân thùy phổi qua nội soi</t>
  </si>
  <si>
    <t>Phẫu thuật Heller điều trị co thắt tâm vị qua nội soi</t>
  </si>
  <si>
    <t>Mở rộng niệu quản qua nội soi</t>
  </si>
  <si>
    <t>Cấy cụm tế bào tuỷ</t>
  </si>
  <si>
    <t>Xét nghiệm hoà hợp (Cross-Match)trong phát máu</t>
  </si>
  <si>
    <t>Nhuộm sợi xơ trong mô tuỷ xương</t>
  </si>
  <si>
    <t>Nhuộm sợi xơ liên vỏng trong mô tuỷ xương</t>
  </si>
  <si>
    <t>Lách đồ</t>
  </si>
  <si>
    <t>Hoá mô miễn dịch tuỷ xương (1 marker)</t>
  </si>
  <si>
    <t>Thời gian thromboplastin hoạt hoá từng phần (APTT)</t>
  </si>
  <si>
    <t>Thời gian thrombin (TT)</t>
  </si>
  <si>
    <t>Tìm yếu tố kháng đông đường ngoại sinh</t>
  </si>
  <si>
    <t>Tìm yếu tố kháng đông đường nội sinh</t>
  </si>
  <si>
    <t>Nghiệm pháp rượu(nghiệm pháp Ethanol)</t>
  </si>
  <si>
    <t>Nghiệm pháp von-Kaulla</t>
  </si>
  <si>
    <t>Định lượng D-Dimer</t>
  </si>
  <si>
    <t>Định lượng Protein S</t>
  </si>
  <si>
    <t>Định lượng Protein C</t>
  </si>
  <si>
    <t>Định lượng yếu tố Thrombomodulin</t>
  </si>
  <si>
    <t>Định lượng đồng yếu tố Ristocetin</t>
  </si>
  <si>
    <t>Định lượng yếu tố von-Willebrand (v-WF)</t>
  </si>
  <si>
    <t>Định lượng yếu tố PAI-1/PAI-2</t>
  </si>
  <si>
    <t>Định lượng Plasminogen</t>
  </si>
  <si>
    <t>Định lượng β - Thromboglobulin (βTG)</t>
  </si>
  <si>
    <t>Định lượng t-PA</t>
  </si>
  <si>
    <t>Định lượng anti Thrombin III</t>
  </si>
  <si>
    <t>Định lượng α2 Macroglobulin (α2 MG)</t>
  </si>
  <si>
    <t>Định lượng ức chế C1</t>
  </si>
  <si>
    <t>Định lượng yếu tố Heparin</t>
  </si>
  <si>
    <t>Định lượng yếu tố kháng xa</t>
  </si>
  <si>
    <t>Định lượng FDP</t>
  </si>
  <si>
    <t>Định type hoà hợp tổ chức bằng kỹ thuật vi độc tế bào (chưa bao gồm  kit HLA (lớp 1 và lớp 2)</t>
  </si>
  <si>
    <t>Test đường + Ham</t>
  </si>
  <si>
    <t>Đếm số lượng CD3 - CD4 - CD8</t>
  </si>
  <si>
    <t>Phân tích CD (1 loạI CD)</t>
  </si>
  <si>
    <t>Xét nghiệm kháng thể ds - DNA bằng kỹ thuật ngưng kết latex</t>
  </si>
  <si>
    <t>Thử phản ứng di ứng thuốc</t>
  </si>
  <si>
    <t>Định lượng men G6PD</t>
  </si>
  <si>
    <t>Định lượng men Pyruvat kinase</t>
  </si>
  <si>
    <t>Xét nghiệm trao đổi nhiễm sắc thể chị em</t>
  </si>
  <si>
    <t>Nhiễm sắc thể philadelphia (có ảnh karyotype)</t>
  </si>
  <si>
    <t>Xác định gen bệnh máu ác tính</t>
  </si>
  <si>
    <t>Xác định gen bệnh Hemophilia</t>
  </si>
  <si>
    <t>Xét nghiệm chuyển dạng lympho với PHA</t>
  </si>
  <si>
    <t>Anti-HCV (ELISA)</t>
  </si>
  <si>
    <t>Anti-HIV (ELISA)</t>
  </si>
  <si>
    <t>Anti - HCV (nhanh)</t>
  </si>
  <si>
    <t>Anti - HIV (nhanh)</t>
  </si>
  <si>
    <t>Anti HBs (ELISA)</t>
  </si>
  <si>
    <t>Anti HBs IgG (ELISA)</t>
  </si>
  <si>
    <t>Anti HBs IgM (ELISA)</t>
  </si>
  <si>
    <t>Anti HBe (ELISA)</t>
  </si>
  <si>
    <t>HBeAg (ELISA)</t>
  </si>
  <si>
    <t>Kháng thể kháng ký sinh trùng sốt rét (ELISA)</t>
  </si>
  <si>
    <t>Kháng thể kháng sinh giang mai (ELISA)</t>
  </si>
  <si>
    <t>Anti-HTLV 1/2 (ELISA)</t>
  </si>
  <si>
    <t>Anti-EBV 1gG (ELISA)</t>
  </si>
  <si>
    <t>Anti-EBV 1gM (ELISA)</t>
  </si>
  <si>
    <t>Anti-CMV 1gG (ELISA)</t>
  </si>
  <si>
    <t>Anti-CMV 1gM (ELISA)</t>
  </si>
  <si>
    <t>Xác định DNA trong viêm gan B</t>
  </si>
  <si>
    <t>Tìm KST sốt rét bằng phương pháp PCR</t>
  </si>
  <si>
    <t>HIV )PCR)</t>
  </si>
  <si>
    <t>HCV (RT-PCR)</t>
  </si>
  <si>
    <t>HIV (RT-PCR)</t>
  </si>
  <si>
    <t>Định tuýp E,B HIV-1</t>
  </si>
  <si>
    <t>Định lượng virut viêm gan B (HBV)</t>
  </si>
  <si>
    <t>Định nhóm máu khó hệ ABO</t>
  </si>
  <si>
    <t>Định nhóm máu hệ Rh (D yếu, D từng phần)</t>
  </si>
  <si>
    <t>Định nhóm máu A1</t>
  </si>
  <si>
    <t>Xác định kháng nguyên H</t>
  </si>
  <si>
    <t>Định nhóm máu hệ Kell</t>
  </si>
  <si>
    <t>Định nhóm máu hệ MN(xác định kháng nguyên M,N )</t>
  </si>
  <si>
    <t>Định nhóm máu hệ P (xác định kháng nguyên P1)</t>
  </si>
  <si>
    <t>Định nhóm máu hê Ss (xác định kháng nguyên Ss)</t>
  </si>
  <si>
    <t>Định nhóm máu hệ Dufy  (xác định kháng nguyên Fya, Fyb)</t>
  </si>
  <si>
    <t>Định nhóm máu MNSs (xác định kháng nguyên Mia)</t>
  </si>
  <si>
    <t>Định nhóm máu hệ Diego (xác định kháng nguyên Diego)</t>
  </si>
  <si>
    <t>Sàn lọc kháng thể bất thường</t>
  </si>
  <si>
    <t>Định danh kháng thể bất thường</t>
  </si>
  <si>
    <t>Hiệu giá kháng thể tự nhiên chống A,B/Hiệu giá kháng thể bất thường 30-50)</t>
  </si>
  <si>
    <t>Xác định bất đồng nhóm máu mẹ con</t>
  </si>
  <si>
    <t>Tách tế bào máu bằng máy (chưa bao gồm kít tách tế bào máu)</t>
  </si>
  <si>
    <t>Thu nhập và chiết tách tế bào gốc từ máu ngoài vi (chưa bao gồm kít tách tế bào máu)</t>
  </si>
  <si>
    <t>Thu nhập và chiết tách tế bào gốc từ máu cuống rốn (chưa bao gồm kít tách tế bào máu )</t>
  </si>
  <si>
    <t>Thu nhập và chiết tách tế bào gốc từ tuỷ xương (chưa bao gồm kít tách tế bào máu )</t>
  </si>
  <si>
    <t>Điều chế và lưu trữ tế bào gốc từ máu ngoại vi</t>
  </si>
  <si>
    <t>Điều chế và lưu trữ từ máu cuống rốn/từ tuỷ xương</t>
  </si>
  <si>
    <t>Xét nghiệm xác định HLA</t>
  </si>
  <si>
    <t>Xét nghiệm độ chéo (Cross-Match)trong ghép cơ quan</t>
  </si>
  <si>
    <t>Xét nghiệm tiền mẫn cảm</t>
  </si>
  <si>
    <t>Xét nghiệm tế bào gốc CD 34+</t>
  </si>
  <si>
    <t>Bilan đông cầm máu - huyết khốI</t>
  </si>
  <si>
    <t>Xét nghiệm miễn dịch màng tế bào CD)</t>
  </si>
  <si>
    <t>Xét nghiệm sắc thể:kỹ thuật DNA vớI Protein</t>
  </si>
  <si>
    <t>Xét nghiệm xác định gen</t>
  </si>
  <si>
    <t>XÉT NGHIỆM HOÁ SINH</t>
  </si>
  <si>
    <t>Gross</t>
  </si>
  <si>
    <t>Maclagan</t>
  </si>
  <si>
    <t>Amoniac</t>
  </si>
  <si>
    <t>CPK</t>
  </si>
  <si>
    <t>ACTH</t>
  </si>
  <si>
    <t>ADH</t>
  </si>
  <si>
    <t>Cortison</t>
  </si>
  <si>
    <t>GH</t>
  </si>
  <si>
    <t>Erythropoietin</t>
  </si>
  <si>
    <t>Thyroglobulin</t>
  </si>
  <si>
    <t>Calcitonin</t>
  </si>
  <si>
    <t>TRAb</t>
  </si>
  <si>
    <t>Phenytoin</t>
  </si>
  <si>
    <t>Theophylin</t>
  </si>
  <si>
    <t>Tricyclic anti dẻpresant</t>
  </si>
  <si>
    <t>Quinin/Cloroquin/Mefloquin</t>
  </si>
  <si>
    <t>Nồng độ rượu trong máu</t>
  </si>
  <si>
    <t>Paracetamol</t>
  </si>
  <si>
    <t>Benzodiazepam (BZD)</t>
  </si>
  <si>
    <t>Ngộ độc thuốc</t>
  </si>
  <si>
    <t>Salicylate</t>
  </si>
  <si>
    <t>ALA</t>
  </si>
  <si>
    <t>A/G</t>
  </si>
  <si>
    <t>Calci</t>
  </si>
  <si>
    <t>Calci ion hoá</t>
  </si>
  <si>
    <t>Phospho</t>
  </si>
  <si>
    <t>CK-MB</t>
  </si>
  <si>
    <t>LDH</t>
  </si>
  <si>
    <t>Dẫn lưu cùng đồ Douglas</t>
  </si>
  <si>
    <t>Chọc nang buồng trứng đường âm đạo</t>
  </si>
  <si>
    <t>Tháo dụng cụ tử cung khó</t>
  </si>
  <si>
    <t>Đốt cổ tử cung: đốt điện, đốt nhiệt, đốt Laser; Đốt sùi âm hộ, âm đạo</t>
  </si>
  <si>
    <t>Đặt nội khí quản sơ sinh + thở máy</t>
  </si>
  <si>
    <t>Cấy/rút mảnh ghép tránh thai nhiều que</t>
  </si>
  <si>
    <t>Bơm tinh trùng vào buồng tử cung (IUI)</t>
  </si>
  <si>
    <t>Cấy/rút mảnh ghép tránh thai 01 que</t>
  </si>
  <si>
    <t>X. NHI KHOA</t>
  </si>
  <si>
    <t>Nắn bó chỉnh hình chân khoèo</t>
  </si>
  <si>
    <t>Bột chậu lư­ng chân có kéo nắn</t>
  </si>
  <si>
    <t>Tiêm nội tuỷ</t>
  </si>
  <si>
    <t>Bột đùi cẳng bàn chân có kéo nắn</t>
  </si>
  <si>
    <t>Bơm rửa khoang não thất</t>
  </si>
  <si>
    <t>Nong miệng nối hậu môn có gây mê</t>
  </si>
  <si>
    <t>Cắt  lọc tổ chức hoại tử hoặc cắt lọc vết th­ương đơn giản khâu cầm máu</t>
  </si>
  <si>
    <t>Chọc dò dịch não thất</t>
  </si>
  <si>
    <t>Bóp bóng ambu, thổi ngạt</t>
  </si>
  <si>
    <t>XI. CHẤN TH­ƯƠNG- CHỈNH HÌNH</t>
  </si>
  <si>
    <t>Bột Corset Minerve, Cravate</t>
  </si>
  <si>
    <t>Nắn gãy trên lồi cầu x­ương cánh tay trẻ em độ III và độ IV</t>
  </si>
  <si>
    <t>Nắn trong bong sụn tiếp khớp gối, khớp háng</t>
  </si>
  <si>
    <t>Nắn gãy cổ x­ương đùi, vỡ ổ cối và trật khớp háng</t>
  </si>
  <si>
    <t>Nắn trong gãy Dupuytren</t>
  </si>
  <si>
    <t>Nắn trong gãy Monteggia</t>
  </si>
  <si>
    <t>Nắn găm Kirschner trong gãy Pouteau- Colles</t>
  </si>
  <si>
    <t>Nắn trong bong sụn tiếp khớp khuỷu, khớp cổ tay</t>
  </si>
  <si>
    <t>Nắn bó bột trật chỏm quay</t>
  </si>
  <si>
    <t>Nắn trong gãy Pouteau- Colles</t>
  </si>
  <si>
    <t>Nắn bó giai đoạn trong hội chứng Volkmann</t>
  </si>
  <si>
    <t>Bó bột ống trong gãy x­ương bánh chè</t>
  </si>
  <si>
    <t>Chọc hút máu tụ khớp gối, bó bột ống</t>
  </si>
  <si>
    <t>Gãy nền x­ương bàn 1 và Bennet</t>
  </si>
  <si>
    <t>Nẹp bột các loại, không nắn</t>
  </si>
  <si>
    <t>II. BỎNG</t>
  </si>
  <si>
    <t>Thay băng bỏng diện tích từ 40-59% diện tích cơ thể</t>
  </si>
  <si>
    <t>Thay băng bỏng diện tích từ 20-39% diện tích cơ thể</t>
  </si>
  <si>
    <t>XIII. CƠ-X­ƯƠNG-KHỚP</t>
  </si>
  <si>
    <t>Rửa khớp</t>
  </si>
  <si>
    <t>Tiêm ngoài màng cứng</t>
  </si>
  <si>
    <t>Tiêm cạnh cột sống</t>
  </si>
  <si>
    <t>Tiêm khớp</t>
  </si>
  <si>
    <t>XIV. HỒI SỨC CẤP CỨU- GÂY MÊ HỒI SỨC- LỌC MÁU</t>
  </si>
  <si>
    <t>Đặt máy tạo nhịp cấp cứu</t>
  </si>
  <si>
    <t>Lọc máu cấp cứu thở máy, chống choáng</t>
  </si>
  <si>
    <t>Gây tê màng cứng làm giảm đau ở người bệnh mảng sư­ờn di động, khi đẻ, sau phẫu thuật</t>
  </si>
  <si>
    <t>Bơm bóng động mạch chủ thì tâm thu (contre pulsation)</t>
  </si>
  <si>
    <t>Lấy máu truyền lại qua lọc thô</t>
  </si>
  <si>
    <t>Lấy máu truyền lại bằng cell-saver</t>
  </si>
  <si>
    <t>Đặt catheter não đo áp lực trong não</t>
  </si>
  <si>
    <t>Sốc điện cấp cứu có kết qủa</t>
  </si>
  <si>
    <t>Cấp cứu người bệnh mới vào viện ngạt thở có kết qủa</t>
  </si>
  <si>
    <t>Lấy máu nhảy cóc, một đợt 4 tuần</t>
  </si>
  <si>
    <t>Sốc điện phá rung nhĩ, cơn tim nhịp nhanh</t>
  </si>
  <si>
    <t>Rửa màng tim/chọc dò màng tim</t>
  </si>
  <si>
    <t>Đặt catheter trung tâm: Đo huyết áp tĩnh mạch, hồi sức, lọc máu</t>
  </si>
  <si>
    <t>Dẫn lưu khí, dịch màng phổi bằng sonde các loại</t>
  </si>
  <si>
    <t>Nội soi dạ dày cấp cứu</t>
  </si>
  <si>
    <t>Đặt catheter qua màng nhẫn giáp lấy bệnh phẩm</t>
  </si>
  <si>
    <t>Mở màng nhẫn giáp cấp cứu</t>
  </si>
  <si>
    <t>Chọc rửa ổ bụng chẩn đoán</t>
  </si>
  <si>
    <t>33.  </t>
  </si>
  <si>
    <t>34.  </t>
  </si>
  <si>
    <t>36.  </t>
  </si>
  <si>
    <t>Chọc dò tuỷ sống để chẩn đoán và điều trị</t>
  </si>
  <si>
    <t>37.  </t>
  </si>
  <si>
    <t>Bơm rửa màng phổi trong tràn mủ màng phổi</t>
  </si>
  <si>
    <t>38.  </t>
  </si>
  <si>
    <t>Đo áp lực ổ bụng qua bàng quang</t>
  </si>
  <si>
    <t>39.  </t>
  </si>
  <si>
    <t>Phong bế đám rối thần kinh cánh tay, đùi, khuỷu tay để giảm đau</t>
  </si>
  <si>
    <t>40.  </t>
  </si>
  <si>
    <t>Bơm rửa bàng quang lấy máu cục do chảy máu</t>
  </si>
  <si>
    <t>41.  </t>
  </si>
  <si>
    <t>Đặt ống thông bàng quang</t>
  </si>
  <si>
    <t>XV. CHẨN ĐOÁN HÌNH ẢNH</t>
  </si>
  <si>
    <t>Đặt dẫn lưu đường mật qua nội soi tá tràng</t>
  </si>
  <si>
    <t>Gia cố xương bằng vật liệu nhân tạo</t>
  </si>
  <si>
    <t>Chụp động mạch các loại chọc kim trực tiếp</t>
  </si>
  <si>
    <t>Chụp phế quản cản quang</t>
  </si>
  <si>
    <t>Chụp đường mật ng­ược dòng qua nội soi</t>
  </si>
  <si>
    <t>Chụp động mạch, tĩnh mạch bằng phương pháp Seldinger</t>
  </si>
  <si>
    <t>Chụp đường mật qua da, qua gan</t>
  </si>
  <si>
    <t>Chụp khớp cản quang</t>
  </si>
  <si>
    <t>Chụp đĩa đệm cột sống</t>
  </si>
  <si>
    <t>Chọc dò, làm sinh thiết, chẩn đoán tế bào học hoặc dẫn lưu dưới hướng dẫn của siêu âm, cắt lớp vi tính, cộng hưởng từ.</t>
  </si>
  <si>
    <t>Chụp bể thận qua da, dẫn lưu bể thận qua da</t>
  </si>
  <si>
    <t>Siêu âm đầu dò âm đạo, trực tràng</t>
  </si>
  <si>
    <t>Chụp niệu đạo ngược dòng</t>
  </si>
  <si>
    <t>Siêu âm, Xquang trên bàn mổ hoặc bàn chỉnh hình</t>
  </si>
  <si>
    <t>Siêu âm Doppler có thuốc đối quang</t>
  </si>
  <si>
    <t>Chụp tuyến n­ước bọt có cản quang</t>
  </si>
  <si>
    <t>Siêu âm, Xquang tại giường</t>
  </si>
  <si>
    <t>Chụp lưu thông ruột non qua ống thông</t>
  </si>
  <si>
    <t>Chụp thực quản/dạ dày/tiểu tràng/đại tràng có đối quang kép</t>
  </si>
  <si>
    <t>XVI. NỘI SOI</t>
  </si>
  <si>
    <t>Soi phế quản lấy dị vật</t>
  </si>
  <si>
    <t>Sinh thiết xuyên thành phế quản qua nội soi</t>
  </si>
  <si>
    <t>Nội soi dạ dày thực quản cấp cứu chảy máu tiêu hoá cao để chẩn đoán và điều trị</t>
  </si>
  <si>
    <t>Tán sỏi niệu quản qua nội soi</t>
  </si>
  <si>
    <t>Nội soi đường mật qua da tán sỏi</t>
  </si>
  <si>
    <t>Soi hậu môn có sinh thiết, tiêm xơ</t>
  </si>
  <si>
    <t>Chọc, hút, nhuộm,  và chẩn đoán mào tinh/tinh hoàn trong điều trị vô sinh</t>
  </si>
  <si>
    <t>Chọc,hút,nhuộm và chẩn đoán u nang buồng trứng</t>
  </si>
  <si>
    <t>Xét nghiệm cyto (tế bào)</t>
  </si>
  <si>
    <t>Sinh thiết và làm tiêu bản tổ chức xương</t>
  </si>
  <si>
    <t>XÉT NGHIỆM ĐỘC CHẤT</t>
  </si>
  <si>
    <t>Định tính thuốc gây ngộ độc (1 chỉ tiêu)</t>
  </si>
  <si>
    <t>Định tính thuốc trừ sâu (1 chỉ tiêu)</t>
  </si>
  <si>
    <t>Định tính porphyrin trong nước tiểu chẩn đoán tiêu cơ vân</t>
  </si>
  <si>
    <t>C3.7</t>
  </si>
  <si>
    <t>CÁC THĂM DÒ VÀ ĐIỀU TRI BẰNG ĐỒNG VI PHÓNG XẠ</t>
  </si>
  <si>
    <t>C3.7.1</t>
  </si>
  <si>
    <t>THĂM DÒ BẰNG ĐỒNG VI PHÓNG XẠ (khung giá chưa bao gồm dược chất phóng xạ và Invivo kit)</t>
  </si>
  <si>
    <t>SPECT não</t>
  </si>
  <si>
    <t>SPECT tưới máu cơ tim</t>
  </si>
  <si>
    <t>Xạ hình chức năng thận</t>
  </si>
  <si>
    <t>Thận đồ động vị</t>
  </si>
  <si>
    <t>Xạ hình chức năng thận - tiết niệu sau ghép thận với Tc-99m MAG3</t>
  </si>
  <si>
    <t>Xạ hình thận Tc-99m DMSA (DTPA)</t>
  </si>
  <si>
    <t>Xạ hình tuyến thượng thận với 1131 MIBG</t>
  </si>
  <si>
    <t>Xạ hình gan mật</t>
  </si>
  <si>
    <t>Xạ hình chẩn đoán u máu trong gan</t>
  </si>
  <si>
    <t>Xạ hình gan với Tc-99m Sulfur Colloid</t>
  </si>
  <si>
    <t>Xạ hình lách</t>
  </si>
  <si>
    <t>Xạ hình tuyến giáp</t>
  </si>
  <si>
    <t>Độ tập trung 1131 tuyến giáp</t>
  </si>
  <si>
    <t>Xạ hình tưới máu tinh hoàn với Tc-99m</t>
  </si>
  <si>
    <t>Xạ hình tuyến nước bọt với Tc-99m</t>
  </si>
  <si>
    <t>Xạ hình tĩnh mạch với Tc-99m MAA</t>
  </si>
  <si>
    <t>Xạ hình chẩn đoán xuất huyết đường tiêu hoá với hồng cầu đánh dấu Tc-99m</t>
  </si>
  <si>
    <t>Xạ hình toàn thân với I-131</t>
  </si>
  <si>
    <t>Xạ hình chẩn đoán khối u</t>
  </si>
  <si>
    <t>Xạ hình lưu thông dịch não tuỷ</t>
  </si>
  <si>
    <t>Xạ hình tuỷ xương với Tc-99m Sulfur Colloid hoặc BMHP Sulfur Colloid hoặc BMHP</t>
  </si>
  <si>
    <t>Xạ hình xương</t>
  </si>
  <si>
    <t>Xạ hình chức năng tim</t>
  </si>
  <si>
    <t>Xạ hình chẩn đoán nhồi máu cơ tim với Tc-99m Pyrophosohste</t>
  </si>
  <si>
    <t>Xác định thể tích hồng cầu với hồng cầu đánh dấu Cr51</t>
  </si>
  <si>
    <t>Xác định đời sống hồng cầu, nơi phân huỷ hồng cầu với hồng cầu đánh dấu Cr51</t>
  </si>
  <si>
    <t>Xạ hình chẩn đoán chức năng  thực quản và trào ngược dạ dày thực quản với Tc-99m Sulfur colloid</t>
  </si>
  <si>
    <t xml:space="preserve">Xạ hình chẩn đoán chức năng co bóp dạ dày với Tc-99m Sulfur Colloid dạ dày với Tc-99m Sulfur Colloid </t>
  </si>
  <si>
    <t>Xạ hình não</t>
  </si>
  <si>
    <t>Xạ hình chẩn đoán túi thừa Meckel với Tc-9m</t>
  </si>
  <si>
    <t>Xạ hình bạch mạch với Tc-99m HMPAO</t>
  </si>
  <si>
    <t>Xạ hình tưới máu phổi</t>
  </si>
  <si>
    <t>Xạ hình thông khí phổI</t>
  </si>
  <si>
    <t>Xạ hình tuyến vú</t>
  </si>
  <si>
    <t>Xạ hình xương 3 pha với Tc-99m MDP</t>
  </si>
  <si>
    <t>C3.7.2</t>
  </si>
  <si>
    <t>ĐIỀU TRỊ BĂNG CHẤT PHÓNG XẠ (khung giá chưa bao gồm dược chất phóng xạ và các thuốc hổ trợ khác, nếu có sử dụng)</t>
  </si>
  <si>
    <t>Điều trị Basedow và cường tuyến giáp trạng bằng I-131</t>
  </si>
  <si>
    <t>Điều trị bướu tuyến giáp đơn thuần bằng I-131</t>
  </si>
  <si>
    <t>Điều trị ung thư tuyến giáp bằng I-131</t>
  </si>
  <si>
    <t>Điều trị giảm đau do ung thư di căn vào xương bằng P32</t>
  </si>
  <si>
    <t>Điều trị sẹo lồi/Eczema/u máu nông bằng P32</t>
  </si>
  <si>
    <t>Điều trị tràng dịch màng phổido ung thư bằng keo phóng xạ</t>
  </si>
  <si>
    <t>Điều trị viêm bao hoạt dịch bằng keo phóng xạ</t>
  </si>
  <si>
    <t>Điều trị tràng dịch màng bụng do ung thư bằng keo phóng xạ</t>
  </si>
  <si>
    <t>Điều trị bệnh đa hồng cầu nguyên phát bằng P-32</t>
  </si>
  <si>
    <t>Điều trị bệnh leucose kính bằng P-32</t>
  </si>
  <si>
    <t>Điều trị giảm đau bằng Sammarium 153 ( 1 đợt điều trị 10 ngày)</t>
  </si>
  <si>
    <t>Điều trị ung thư gan nguyên phát bằng 1131 Lipiolol</t>
  </si>
  <si>
    <t>Điều trị ung thư gan nguyên phát bằng Renium 188</t>
  </si>
  <si>
    <t>Điều trị ung thư gan bằng keo silicon P-32</t>
  </si>
  <si>
    <t>Điều trị ung thư vú bằng hat phóng xạ</t>
  </si>
  <si>
    <t>Điều trị ung thư tiền liệt tuyến bằng hạt phóng xạ I-125</t>
  </si>
  <si>
    <t>Điều trị u tuyến thượng thận và u tế bào thần kinh bằng I-131 MIBG</t>
  </si>
  <si>
    <t>C3.7.3</t>
  </si>
  <si>
    <t xml:space="preserve">MỘT SỐ THĂM DÒ CHỨC NĂNG VÀ THĂM DÒ ĐẶC BIỆT KHÁC </t>
  </si>
  <si>
    <t>Test Raven/Gille</t>
  </si>
  <si>
    <t>Teest tâm lý MMPI/WAIS/WICS</t>
  </si>
  <si>
    <t>Test tâm lý BECK/ZUNG</t>
  </si>
  <si>
    <t>Test WAIS/WICS</t>
  </si>
  <si>
    <t>Tiêm xơ chữa u máu, bạch mạch gốc lưỡi, sàn miệng, cạnh cổ</t>
  </si>
  <si>
    <t>Phẫu thuật cắt dịch kính và điều trị bong võng mạc (1 mắt chưa bao gồm đầu silicon, đai silicon, đầu cắt dịch kính, Laser nội nhãn)</t>
  </si>
  <si>
    <t>Thăm dò điện sinh lý trong buồng tim (chưa bao gồm bộ dụng cụ thăm dò điện sinh lý tim)</t>
  </si>
  <si>
    <t>Phục hồi chức năng xương chậu của sản phụ sau sinh đẻ</t>
  </si>
  <si>
    <t>Vật lý trị liệu phòng ngừa các biến chứng do bất động</t>
  </si>
  <si>
    <t>Tập dưỡng sinh</t>
  </si>
  <si>
    <t>Điện vi dòng giảm đau</t>
  </si>
  <si>
    <t>Xoa bóp bằng máy</t>
  </si>
  <si>
    <t>Xoa bóp cục bộ bằng tay ( 60 phút )</t>
  </si>
  <si>
    <t>Xoa bóp toàn thân (60 phút )</t>
  </si>
  <si>
    <t>Xông hơi</t>
  </si>
  <si>
    <t>Giác hơi</t>
  </si>
  <si>
    <t>Bó êm cẳng tay</t>
  </si>
  <si>
    <t>Bó êm cẳng chân</t>
  </si>
  <si>
    <t>Bó êm đùi</t>
  </si>
  <si>
    <t>Chẩn đoán điện thần kinh cơ</t>
  </si>
  <si>
    <t>Xoa bóp áp lực hơi</t>
  </si>
  <si>
    <t>Laser chiếu ngoài</t>
  </si>
  <si>
    <t>Laser nội mạch</t>
  </si>
  <si>
    <t>Laser thẩm mỹ</t>
  </si>
  <si>
    <t>Sóng xung kích điều trị</t>
  </si>
  <si>
    <t>Nẹp chỉnh hình dưới gối có khớp</t>
  </si>
  <si>
    <t>Nẹp chỉnh hình trên gốI</t>
  </si>
  <si>
    <t>Nẹp cổ tay - bàn tay</t>
  </si>
  <si>
    <t>Áo chỉnh hình cột sống thắt lưng</t>
  </si>
  <si>
    <t>Giày chỉnh hình</t>
  </si>
  <si>
    <t>Nẹp chỉnh hình u ngồi - đùi - bàn chân</t>
  </si>
  <si>
    <t>Nẹp đỡ cột sống cổ</t>
  </si>
  <si>
    <t>NGOẠI KHOA</t>
  </si>
  <si>
    <t>Cố định gãy xương sườn</t>
  </si>
  <si>
    <t>Nắn, bó gãy xương đòn</t>
  </si>
  <si>
    <t>Nắn bó vỡ xương bánh chè, không có chỉ định mổ</t>
  </si>
  <si>
    <t>Nắn bó gãy xương gót</t>
  </si>
  <si>
    <t>Dẫn lưu áp xe tuyến giáp</t>
  </si>
  <si>
    <t>Phẫu thuật cắt bỏ u phần mềm</t>
  </si>
  <si>
    <t>Phẫu thuật nang bao hoạt dịch</t>
  </si>
  <si>
    <t>Phẫu thuật thừa ngón</t>
  </si>
  <si>
    <t>Phẫu thuật dính ngón</t>
  </si>
  <si>
    <t>Phẫu thuật điều trị ngón tay cò súng</t>
  </si>
  <si>
    <t>Đặt Iradium (lần)</t>
  </si>
  <si>
    <t>Tán sỏi ngoài cơ thể bằng sóng xung (thuỷ điện lực)</t>
  </si>
  <si>
    <t>Tán sỏi qua nội soi (sỏi thận, sỏi niệu quản, sỏi bàng quang )</t>
  </si>
  <si>
    <t>Phẫu thuật tim hoặc Blalock</t>
  </si>
  <si>
    <t>Phẫu thuật cắt ống động mạch</t>
  </si>
  <si>
    <t>Phẫu thuật tạo hình eo động mạch</t>
  </si>
  <si>
    <t>Phẫu thuật nông van động mạch chủ</t>
  </si>
  <si>
    <t>Phẫu thuật cắt màng tim rộng</t>
  </si>
  <si>
    <t>Phẫu thuật thay đoạn mạch nhân tạo (chưa bao gồm mạch nhân tạo)</t>
  </si>
  <si>
    <t>Phẫu thuật tim các loại (tim bẩm sinh/sửa van tim/thay van tim…) (chưa bao gồm máy tim phổi, vòng van và van tim nhân tạo)</t>
  </si>
  <si>
    <t>Phẫu thuật thay động mạch chủ chưa bao gồm động mạch chủ nhân tạo,van động mach chủ,máy tim phổi nhân tạo)</t>
  </si>
  <si>
    <t>Phẫu thuật ghép van tim đồng loại (Homograft) (chưa bao gồm máy tim phổi)</t>
  </si>
  <si>
    <t xml:space="preserve">Phẫu thuật u tim/vết thương tim…(chưa bao gồm máy tim phổi) </t>
  </si>
  <si>
    <t>Phẫu thuật bắt cầu mạch vành (chưa bao gồm máy tim phổi)</t>
  </si>
  <si>
    <t xml:space="preserve">Phẫu thuật các mạch máu lớn (động mạch chủ ngực/bụng/cảnh) (chưa bao gồm động mạch nhân tạo và máy tim phổi) </t>
  </si>
  <si>
    <t>Phẫu thuật tim mạch khác có sử dụng tuần hoàn ngòai cơ thể (chưa bao gồm bộ máy tim phổi )</t>
  </si>
  <si>
    <t>Thông tim ống lớn (chưa bao gồm bộ dụng cụ thông tim, chụp buồng tim và kim sinh thiết cơ tim)</t>
  </si>
  <si>
    <t>Nong van 2 lá/nong van động mạch phổi/nong van động mạch chủ (chưa bao gồm bộ dung cụ thông tim, chụp buồng tim trước nong và bộ bóng nong van )</t>
  </si>
  <si>
    <t>Bịt thông liên nhĩ/thông liên thất/bít ống động mạch bằng dụng cụ (chưa bao gồm bộ dụng cụ thông tim, bộ dụng cụ bít lỗ thông)</t>
  </si>
  <si>
    <t>Điều trị rối loạn nhịp bằng sóng cao tần (chưa bao gồm bộ dụng cụ thăm dò và điều trị RF)</t>
  </si>
  <si>
    <t>Cấy/đặt máy tạo nhịp/cấy máy tạo nhịp phá rung (chưa bao gồm máy tạo nhịp, máy phá rung)</t>
  </si>
  <si>
    <t>Các kỹ thuật nút mạch, thuyên tắt mạch</t>
  </si>
  <si>
    <t>Nút túi phình mạch não (chưa bao gồm Micro Guide wire, can thiệp Micro catheter, Guiding catheter)</t>
  </si>
  <si>
    <t>Nút dị dạng mạch não (chưa bao gồm Micro Guide wire can thiệp, Micro catheter, Guiding catheter)</t>
  </si>
  <si>
    <t>Nút thông động mạch tĩnh mach cảnh xoang hang (chứa bao gồm Guiding catheter, Micro catheter dùng quả bóng/ballon)</t>
  </si>
  <si>
    <t>Phẫu thuật nôị soi u tuyến yên</t>
  </si>
  <si>
    <t xml:space="preserve">Phẫu thuật bàn tay, chỉnh hình phức tạp                                                                                                                          </t>
  </si>
  <si>
    <t xml:space="preserve">Phẫu thuật gãy xương cánh tay kèm tổn thương thần kinh hoặc mạch máu                                                                                             </t>
  </si>
  <si>
    <t>Chọc,hút, xét nghiệm tế bào các u/tổn thương sâu</t>
  </si>
  <si>
    <t>HBsAg (nhanh)</t>
  </si>
  <si>
    <t>Phẫu thuật quặm bẩm sinh (1 mắt)</t>
  </si>
  <si>
    <t>Phẫu thuật quặm bẩm sinh (2 mắt)</t>
  </si>
  <si>
    <t>Phẫu thuật thay toàn bộ khợp gối (chưa bao gồm khớp nhân tạo)</t>
  </si>
  <si>
    <t xml:space="preserve">Khâu rách tầng sinh môn  phức tạp rách đến cơ vòng                                                                                                                    </t>
  </si>
  <si>
    <t>Số TT dịch vụ</t>
  </si>
  <si>
    <t>Số TT theo mục</t>
  </si>
  <si>
    <t>NỘI DUNG</t>
  </si>
  <si>
    <t>Mức giá theo Quyết định 38</t>
  </si>
  <si>
    <t>Mức giá tối đa theo TTLT03</t>
  </si>
  <si>
    <t>Tên Thủ thuật</t>
  </si>
  <si>
    <t>Loại Thủ thuật</t>
  </si>
  <si>
    <t>CÁC PHẪU THUẬT, THỦ THUẬT THEO CHUYÊN KHOA</t>
  </si>
  <si>
    <r>
      <t>Nhổ răng khôn hàm dưới mọc lệch 45</t>
    </r>
    <r>
      <rPr>
        <vertAlign val="superscript"/>
        <sz val="12"/>
        <rFont val="Times New Roman"/>
        <family val="1"/>
      </rPr>
      <t>0</t>
    </r>
  </si>
  <si>
    <r>
      <t>Nắn răng xoay trên 60</t>
    </r>
    <r>
      <rPr>
        <vertAlign val="superscript"/>
        <sz val="12"/>
        <rFont val="Times New Roman"/>
        <family val="1"/>
      </rPr>
      <t>o</t>
    </r>
  </si>
  <si>
    <t>Mức giá theo QĐ 04</t>
  </si>
  <si>
    <t>Mức giá theo QĐ 25</t>
  </si>
  <si>
    <r>
      <t>xÐT NGHIÖM C¸C CHÊT DÞCH KH¸C CñA C¥ THÓ</t>
    </r>
    <r>
      <rPr>
        <sz val="12"/>
        <rFont val=".VnTime"/>
        <family val="2"/>
      </rPr>
      <t xml:space="preserve"> (DÞch rØ viªm, ®êm, mñ, n­íc èi, dÞch n·o tñy,dÞch mµng phæi, mµng tim, mµng bông, tinh dÞch, dÞch ©m ®¹o...)</t>
    </r>
  </si>
  <si>
    <r>
      <t>Định nhóm máu hệ Lewis (xác định kháng nguyên Le</t>
    </r>
    <r>
      <rPr>
        <vertAlign val="superscript"/>
        <sz val="12"/>
        <rFont val="Times New Roman"/>
        <family val="1"/>
      </rPr>
      <t>a</t>
    </r>
    <r>
      <rPr>
        <sz val="12"/>
        <rFont val="Times New Roman"/>
        <family val="1"/>
      </rPr>
      <t>, Le</t>
    </r>
    <r>
      <rPr>
        <vertAlign val="superscript"/>
        <sz val="12"/>
        <rFont val="Times New Roman"/>
        <family val="1"/>
      </rPr>
      <t>b</t>
    </r>
    <r>
      <rPr>
        <sz val="12"/>
        <rFont val="Times New Roman"/>
        <family val="1"/>
      </rPr>
      <t>)</t>
    </r>
  </si>
  <si>
    <r>
      <t>Định nhóm máu hệ Kidd (xác định kháng nguyên jK</t>
    </r>
    <r>
      <rPr>
        <vertAlign val="superscript"/>
        <sz val="12"/>
        <rFont val="Times New Roman"/>
        <family val="1"/>
      </rPr>
      <t>a</t>
    </r>
    <r>
      <rPr>
        <sz val="12"/>
        <rFont val="Times New Roman"/>
        <family val="1"/>
      </rPr>
      <t>, jK</t>
    </r>
    <r>
      <rPr>
        <vertAlign val="superscript"/>
        <sz val="12"/>
        <rFont val="Times New Roman"/>
        <family val="1"/>
      </rPr>
      <t>b</t>
    </r>
    <r>
      <rPr>
        <sz val="12"/>
        <rFont val="Times New Roman"/>
        <family val="1"/>
      </rPr>
      <t>, jK</t>
    </r>
    <r>
      <rPr>
        <vertAlign val="superscript"/>
        <sz val="12"/>
        <rFont val="Times New Roman"/>
        <family val="1"/>
      </rPr>
      <t>a</t>
    </r>
    <r>
      <rPr>
        <sz val="12"/>
        <rFont val="Times New Roman"/>
        <family val="1"/>
      </rPr>
      <t>, jK</t>
    </r>
    <r>
      <rPr>
        <vertAlign val="superscript"/>
        <sz val="12"/>
        <rFont val="Times New Roman"/>
        <family val="1"/>
      </rPr>
      <t>b</t>
    </r>
    <r>
      <rPr>
        <sz val="12"/>
        <rFont val="Times New Roman"/>
        <family val="1"/>
      </rPr>
      <t>)</t>
    </r>
  </si>
  <si>
    <r>
      <t>Định nhóm máu hệ Lutheran (xác định kháng nguyên Lu</t>
    </r>
    <r>
      <rPr>
        <vertAlign val="superscript"/>
        <sz val="12"/>
        <rFont val="Times New Roman"/>
        <family val="1"/>
      </rPr>
      <t>a</t>
    </r>
    <r>
      <rPr>
        <sz val="12"/>
        <rFont val="Times New Roman"/>
        <family val="1"/>
      </rPr>
      <t>, Lu</t>
    </r>
    <r>
      <rPr>
        <vertAlign val="superscript"/>
        <sz val="12"/>
        <rFont val="Times New Roman"/>
        <family val="1"/>
      </rPr>
      <t>b</t>
    </r>
    <r>
      <rPr>
        <sz val="12"/>
        <rFont val="Times New Roman"/>
        <family val="1"/>
      </rPr>
      <t xml:space="preserve"> )</t>
    </r>
  </si>
  <si>
    <t>STT theo DV</t>
  </si>
  <si>
    <t>DB</t>
  </si>
  <si>
    <t>Mức giá phải thu</t>
  </si>
  <si>
    <t>Mức giá theo
 QĐ 04</t>
  </si>
  <si>
    <t>STT theo Thứ tự</t>
  </si>
  <si>
    <t>Lực nắn chỉnh ngoài mặt Facemask (đã bao gồm Facemask)</t>
  </si>
  <si>
    <t>db</t>
  </si>
  <si>
    <t xml:space="preserve">Lấy bỏ sụn chêm khớp gối                                                                                                                                        </t>
  </si>
  <si>
    <t>Đóng đinh xương chày mở</t>
  </si>
  <si>
    <t>Đặt nẹp vít gãy thân xương chày</t>
  </si>
  <si>
    <t>Đặt nẹp vít gãy đầu dưới xương chày</t>
  </si>
  <si>
    <t>Phẫu thuật Kirschner gãy đốt bàn nhiều đốt bàn</t>
  </si>
  <si>
    <t>Phẫu thuật Kirschner gãy thân xương sên</t>
  </si>
  <si>
    <t>Đặt vít gãy thân xương sên</t>
  </si>
  <si>
    <t>Đặt vit gãy trật xương thuyền</t>
  </si>
  <si>
    <t xml:space="preserve">Cắt u xương sụn                                                                                                                                                 </t>
  </si>
  <si>
    <t xml:space="preserve">Nối gân duỗi                                                                                                                                                    </t>
  </si>
  <si>
    <t xml:space="preserve">Mở khoang và  giải phóng mạch bị chèn ép của các chi                                                                                                            </t>
  </si>
  <si>
    <t xml:space="preserve">Phẫu thuật điều trị vẹo cổ                                                                                                                                      </t>
  </si>
  <si>
    <t>Phẫu thuật gãy lồi cầu ngoài xương cánh tay</t>
  </si>
  <si>
    <t>Phẫu thuật gãy mỏm trên ròng rọc xương cánh tay</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</si>
</sst>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0.0"/>
    <numFmt numFmtId="175" formatCode="0.000"/>
    <numFmt numFmtId="176" formatCode="#,##0.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0"/>
    <numFmt numFmtId="186" formatCode="#.###.###.###"/>
    <numFmt numFmtId="187" formatCode="000.000.000.000"/>
    <numFmt numFmtId="188" formatCode="#.##00"/>
    <numFmt numFmtId="189" formatCode="_(* #,##0.000_);_(* \(#,##0.000\);_(* &quot;-&quot;??_);_(@_)"/>
    <numFmt numFmtId="190" formatCode="#,##0.000"/>
    <numFmt numFmtId="191" formatCode="#,##0.0000"/>
    <numFmt numFmtId="192" formatCode="#,##0.00000"/>
    <numFmt numFmtId="193" formatCode="#,##0.000000"/>
    <numFmt numFmtId="194" formatCode="#,##0.0000000"/>
    <numFmt numFmtId="195" formatCode="000.000.000.00"/>
    <numFmt numFmtId="196" formatCode="000.000.000.0"/>
    <numFmt numFmtId="197" formatCode="000.000.000."/>
    <numFmt numFmtId="198" formatCode="000.000.00."/>
    <numFmt numFmtId="199" formatCode="000.000.0."/>
    <numFmt numFmtId="200" formatCode="000.000.0"/>
    <numFmt numFmtId="201" formatCode="000.000."/>
    <numFmt numFmtId="202" formatCode="000.00."/>
    <numFmt numFmtId="203" formatCode="000.0."/>
    <numFmt numFmtId="204" formatCode="_(* #,##0.0_);_(* \(#,##0.0\);_(* &quot;-&quot;_);_(@_)"/>
    <numFmt numFmtId="205" formatCode="_(* #,##0.00_);_(* \(#,##0.00\);_(* &quot;-&quot;_);_(@_)"/>
    <numFmt numFmtId="206" formatCode="_(* #,##0.000_);_(* \(#,##0.000\);_(* &quot;-&quot;_);_(@_)"/>
    <numFmt numFmtId="207" formatCode="000.000.000.0000"/>
    <numFmt numFmtId="208" formatCode="000.000.000.00000"/>
    <numFmt numFmtId="209" formatCode="000.000.000.000000"/>
    <numFmt numFmtId="210" formatCode="0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Red]#,##0"/>
    <numFmt numFmtId="216" formatCode="#,##0.0;[Red]#,##0.0"/>
    <numFmt numFmtId="217" formatCode="_-* #,##0.0\ _₫_-;\-* #,##0.0\ _₫_-;_-* &quot;-&quot;?\ _₫_-;_-@_-"/>
    <numFmt numFmtId="218" formatCode="_-* #,##0\ _€_-;\-* #,##0\ _€_-;_-* &quot;-&quot;??\ _€_-;_-@_-"/>
    <numFmt numFmtId="219" formatCode="_-* #,##0.00\ _€_-;\-* #,##0.00\ _€_-;_-* &quot;-&quot;??\ _€_-;_-@_-"/>
    <numFmt numFmtId="220" formatCode="[$-409]dddd\,\ mmmm\ dd\,\ yyyy"/>
    <numFmt numFmtId="221" formatCode="[$-409]h:mm:ss\ AM/PM"/>
    <numFmt numFmtId="222" formatCode="0.0000"/>
  </numFmts>
  <fonts count="46">
    <font>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0"/>
      <name val="Arial"/>
      <family val="2"/>
    </font>
    <font>
      <sz val="12"/>
      <name val=".VnTime"/>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Arial Narrow"/>
      <family val="2"/>
    </font>
    <font>
      <i/>
      <sz val="12"/>
      <name val=".VnTime"/>
      <family val="2"/>
    </font>
    <font>
      <b/>
      <sz val="12"/>
      <name val=".VnTime"/>
      <family val="2"/>
    </font>
    <font>
      <b/>
      <sz val="12"/>
      <name val=".VnTimeH"/>
      <family val="2"/>
    </font>
    <font>
      <b/>
      <sz val="12"/>
      <name val="Times New Roman"/>
      <family val="1"/>
    </font>
    <font>
      <vertAlign val="superscript"/>
      <sz val="12"/>
      <name val="Times New Roman"/>
      <family val="1"/>
    </font>
    <font>
      <sz val="13"/>
      <color indexed="8"/>
      <name val="Times New Roman"/>
      <family val="2"/>
    </font>
    <font>
      <sz val="12"/>
      <name val=".VnTimeH"/>
      <family val="2"/>
    </font>
    <font>
      <b/>
      <i/>
      <sz val="12"/>
      <name val="Times New Roman"/>
      <family val="1"/>
    </font>
    <font>
      <i/>
      <sz val="12"/>
      <name val="Times New Roman"/>
      <family val="1"/>
    </font>
    <font>
      <b/>
      <i/>
      <sz val="12"/>
      <name val=".VnTime"/>
      <family val="2"/>
    </font>
    <font>
      <b/>
      <sz val="12"/>
      <name val=".VnArial Narrow"/>
      <family val="2"/>
    </font>
    <font>
      <sz val="12"/>
      <color indexed="10"/>
      <name val="Times New Roman"/>
      <family val="1"/>
    </font>
    <font>
      <sz val="8"/>
      <name val="Times New Roman"/>
      <family val="0"/>
    </font>
    <font>
      <i/>
      <sz val="11"/>
      <name val="Times New Roman"/>
      <family val="1"/>
    </font>
    <font>
      <i/>
      <sz val="11"/>
      <name val=".VnTime"/>
      <family val="2"/>
    </font>
    <font>
      <i/>
      <sz val="11"/>
      <name val=".VnTimeH"/>
      <family val="2"/>
    </font>
    <font>
      <i/>
      <sz val="13"/>
      <name val=".VnTime"/>
      <family val="2"/>
    </font>
    <font>
      <b/>
      <sz val="13"/>
      <name val=".VnTimeH"/>
      <family val="2"/>
    </font>
    <font>
      <sz val="10"/>
      <name val="Times New Roman"/>
      <family val="1"/>
    </font>
    <font>
      <sz val="11"/>
      <name val="Times New Roman"/>
      <family val="1"/>
    </font>
    <font>
      <sz val="14"/>
      <color indexed="8"/>
      <name val="Times New Roman"/>
      <family val="1"/>
    </font>
    <font>
      <b/>
      <sz val="12"/>
      <color indexed="8"/>
      <name val="Times New Roman"/>
      <family val="1"/>
    </font>
    <font>
      <i/>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style="hair"/>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hair"/>
      <bottom style="hair"/>
    </border>
    <border>
      <left style="thin"/>
      <right style="thin"/>
      <top style="hair"/>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style="thin"/>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6"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alignment/>
      <protection/>
    </xf>
    <xf numFmtId="0" fontId="17" fillId="0" borderId="0">
      <alignment/>
      <protection/>
    </xf>
    <xf numFmtId="0" fontId="16" fillId="0" borderId="0">
      <alignment/>
      <protection/>
    </xf>
    <xf numFmtId="0" fontId="28" fillId="0" borderId="0">
      <alignment/>
      <protection/>
    </xf>
    <xf numFmtId="0" fontId="17"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42">
    <xf numFmtId="0" fontId="0" fillId="0" borderId="0" xfId="0" applyAlignment="1">
      <alignment/>
    </xf>
    <xf numFmtId="0" fontId="23" fillId="0" borderId="0" xfId="0" applyFont="1" applyFill="1" applyAlignment="1">
      <alignment horizontal="center"/>
    </xf>
    <xf numFmtId="0" fontId="22" fillId="0" borderId="0" xfId="0" applyFont="1" applyFill="1" applyAlignment="1">
      <alignment/>
    </xf>
    <xf numFmtId="0" fontId="22" fillId="0" borderId="0" xfId="0" applyFont="1" applyFill="1" applyAlignment="1">
      <alignment wrapText="1"/>
    </xf>
    <xf numFmtId="0" fontId="22" fillId="0" borderId="0" xfId="0" applyFont="1" applyFill="1" applyAlignment="1">
      <alignment horizontal="justify" wrapText="1"/>
    </xf>
    <xf numFmtId="0" fontId="25" fillId="0" borderId="0" xfId="0" applyFont="1" applyFill="1" applyAlignment="1">
      <alignment/>
    </xf>
    <xf numFmtId="0" fontId="0" fillId="0" borderId="0" xfId="0" applyFont="1" applyFill="1" applyAlignment="1">
      <alignment/>
    </xf>
    <xf numFmtId="3" fontId="0" fillId="0" borderId="10" xfId="0" applyNumberFormat="1" applyFont="1" applyFill="1" applyBorder="1" applyAlignment="1" applyProtection="1">
      <alignment vertical="center" wrapText="1"/>
      <protection locked="0"/>
    </xf>
    <xf numFmtId="0" fontId="22" fillId="0" borderId="0" xfId="0" applyFont="1" applyFill="1" applyAlignment="1">
      <alignment vertical="top" wrapText="1"/>
    </xf>
    <xf numFmtId="0" fontId="0" fillId="0" borderId="0" xfId="0" applyFont="1" applyAlignment="1">
      <alignment vertical="top"/>
    </xf>
    <xf numFmtId="0" fontId="22" fillId="0" borderId="0" xfId="0" applyFont="1" applyFill="1" applyAlignment="1">
      <alignment horizontal="center" vertical="center"/>
    </xf>
    <xf numFmtId="0" fontId="0" fillId="0" borderId="10" xfId="0" applyFont="1" applyBorder="1" applyAlignment="1">
      <alignment vertical="top"/>
    </xf>
    <xf numFmtId="0" fontId="0" fillId="0" borderId="10" xfId="0" applyFont="1" applyBorder="1" applyAlignment="1">
      <alignment horizontal="center" vertical="center"/>
    </xf>
    <xf numFmtId="0" fontId="26" fillId="0" borderId="10" xfId="0" applyFont="1" applyBorder="1" applyAlignment="1">
      <alignment vertical="center"/>
    </xf>
    <xf numFmtId="0" fontId="0" fillId="0" borderId="10" xfId="0" applyFont="1" applyBorder="1" applyAlignment="1">
      <alignment/>
    </xf>
    <xf numFmtId="3" fontId="0" fillId="0" borderId="10" xfId="0" applyNumberFormat="1" applyFont="1" applyBorder="1" applyAlignment="1">
      <alignment/>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top" wrapText="1"/>
    </xf>
    <xf numFmtId="0" fontId="26" fillId="0" borderId="10" xfId="0" applyFont="1" applyBorder="1" applyAlignment="1">
      <alignment horizontal="center" vertical="top" wrapText="1"/>
    </xf>
    <xf numFmtId="0" fontId="0" fillId="0" borderId="10" xfId="0" applyFont="1" applyFill="1" applyBorder="1" applyAlignment="1">
      <alignment/>
    </xf>
    <xf numFmtId="3" fontId="0" fillId="0" borderId="10" xfId="0" applyNumberFormat="1" applyFont="1" applyFill="1" applyBorder="1" applyAlignment="1">
      <alignment/>
    </xf>
    <xf numFmtId="0" fontId="0" fillId="0" borderId="10" xfId="0" applyFont="1" applyBorder="1" applyAlignment="1">
      <alignment horizontal="center" wrapText="1"/>
    </xf>
    <xf numFmtId="0" fontId="26" fillId="0" borderId="10" xfId="0" applyFont="1" applyBorder="1" applyAlignment="1">
      <alignment horizontal="right" vertical="top" wrapText="1"/>
    </xf>
    <xf numFmtId="3" fontId="0" fillId="0" borderId="10" xfId="0" applyNumberFormat="1" applyFont="1" applyBorder="1" applyAlignment="1">
      <alignment vertical="top"/>
    </xf>
    <xf numFmtId="172" fontId="0" fillId="0" borderId="10" xfId="42" applyNumberFormat="1" applyFont="1" applyBorder="1" applyAlignment="1">
      <alignment horizontal="center" vertical="top" wrapText="1"/>
    </xf>
    <xf numFmtId="172" fontId="0" fillId="0" borderId="10" xfId="42" applyNumberFormat="1" applyFont="1" applyBorder="1" applyAlignment="1">
      <alignment horizontal="right" vertical="top" wrapText="1"/>
    </xf>
    <xf numFmtId="3" fontId="0" fillId="0" borderId="10" xfId="0" applyNumberFormat="1" applyFont="1" applyBorder="1" applyAlignment="1">
      <alignment horizontal="right" vertical="top" wrapText="1"/>
    </xf>
    <xf numFmtId="172" fontId="0" fillId="0" borderId="10" xfId="42" applyNumberFormat="1" applyFont="1" applyBorder="1" applyAlignment="1">
      <alignment vertical="top" wrapText="1"/>
    </xf>
    <xf numFmtId="3" fontId="0" fillId="0" borderId="10" xfId="0" applyNumberFormat="1" applyFont="1" applyBorder="1" applyAlignment="1">
      <alignment vertical="top" wrapText="1"/>
    </xf>
    <xf numFmtId="3" fontId="0" fillId="0" borderId="11" xfId="0" applyNumberFormat="1" applyFont="1" applyBorder="1" applyAlignment="1">
      <alignment vertical="top"/>
    </xf>
    <xf numFmtId="0" fontId="0" fillId="0" borderId="0" xfId="0" applyFont="1" applyAlignment="1">
      <alignment/>
    </xf>
    <xf numFmtId="218" fontId="26" fillId="0" borderId="12" xfId="44" applyNumberFormat="1" applyFont="1" applyBorder="1" applyAlignment="1">
      <alignment horizontal="center" vertical="center" wrapText="1"/>
    </xf>
    <xf numFmtId="0" fontId="0" fillId="0" borderId="0" xfId="0" applyFont="1" applyFill="1" applyAlignment="1">
      <alignment vertical="center"/>
    </xf>
    <xf numFmtId="0" fontId="26" fillId="0" borderId="0" xfId="0" applyFont="1" applyFill="1" applyAlignment="1">
      <alignment/>
    </xf>
    <xf numFmtId="0" fontId="17" fillId="0" borderId="0" xfId="0" applyFont="1" applyFill="1" applyAlignment="1">
      <alignment/>
    </xf>
    <xf numFmtId="0" fontId="0" fillId="0" borderId="0" xfId="0" applyFont="1" applyFill="1" applyAlignment="1">
      <alignment horizontal="center" vertical="center"/>
    </xf>
    <xf numFmtId="0" fontId="26"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top" wrapText="1"/>
    </xf>
    <xf numFmtId="0" fontId="0" fillId="0" borderId="10" xfId="0" applyFont="1" applyBorder="1" applyAlignment="1">
      <alignment horizontal="justify" vertical="top" wrapText="1"/>
    </xf>
    <xf numFmtId="0" fontId="26" fillId="0" borderId="10" xfId="0" applyFont="1" applyBorder="1" applyAlignment="1">
      <alignment vertical="top" wrapText="1"/>
    </xf>
    <xf numFmtId="0" fontId="0" fillId="0" borderId="11" xfId="0" applyFont="1" applyFill="1" applyBorder="1" applyAlignment="1">
      <alignment horizontal="center" vertical="center"/>
    </xf>
    <xf numFmtId="0" fontId="0" fillId="0" borderId="11" xfId="0" applyFont="1" applyBorder="1" applyAlignment="1">
      <alignment horizontal="center" wrapText="1"/>
    </xf>
    <xf numFmtId="0" fontId="0" fillId="0" borderId="11" xfId="0" applyFont="1" applyBorder="1" applyAlignment="1">
      <alignment vertical="top" wrapText="1"/>
    </xf>
    <xf numFmtId="0" fontId="26" fillId="0" borderId="11" xfId="0" applyFont="1" applyBorder="1" applyAlignment="1">
      <alignment horizontal="center" vertical="top" wrapText="1"/>
    </xf>
    <xf numFmtId="3" fontId="0" fillId="0" borderId="11" xfId="0" applyNumberFormat="1" applyFont="1" applyFill="1" applyBorder="1" applyAlignment="1">
      <alignment/>
    </xf>
    <xf numFmtId="0" fontId="0" fillId="0" borderId="10" xfId="0" applyFont="1" applyBorder="1" applyAlignment="1">
      <alignment wrapText="1"/>
    </xf>
    <xf numFmtId="0" fontId="0"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wrapText="1"/>
    </xf>
    <xf numFmtId="0" fontId="0" fillId="0" borderId="11" xfId="0" applyFont="1" applyBorder="1" applyAlignment="1">
      <alignment/>
    </xf>
    <xf numFmtId="3" fontId="0" fillId="0" borderId="11" xfId="0" applyNumberFormat="1" applyFont="1" applyBorder="1" applyAlignment="1">
      <alignment/>
    </xf>
    <xf numFmtId="0" fontId="0" fillId="0" borderId="0" xfId="0" applyFont="1" applyAlignment="1">
      <alignment vertical="center"/>
    </xf>
    <xf numFmtId="0" fontId="0" fillId="0" borderId="0" xfId="0" applyFont="1" applyFill="1" applyAlignment="1">
      <alignment horizontal="center"/>
    </xf>
    <xf numFmtId="0" fontId="17" fillId="0" borderId="10" xfId="0" applyFont="1" applyFill="1" applyBorder="1" applyAlignment="1">
      <alignment horizontal="center"/>
    </xf>
    <xf numFmtId="0" fontId="25" fillId="0" borderId="10" xfId="0" applyFont="1" applyFill="1" applyBorder="1" applyAlignment="1">
      <alignment horizontal="justify"/>
    </xf>
    <xf numFmtId="3" fontId="17" fillId="0" borderId="10" xfId="0" applyNumberFormat="1" applyFont="1" applyFill="1" applyBorder="1" applyAlignment="1">
      <alignment/>
    </xf>
    <xf numFmtId="0" fontId="29" fillId="0" borderId="10" xfId="0" applyFont="1" applyFill="1" applyBorder="1" applyAlignment="1">
      <alignment horizontal="justify"/>
    </xf>
    <xf numFmtId="3" fontId="17" fillId="0" borderId="10" xfId="0" applyNumberFormat="1" applyFont="1" applyFill="1" applyBorder="1" applyAlignment="1">
      <alignment horizontal="center" vertical="center"/>
    </xf>
    <xf numFmtId="0" fontId="17" fillId="0" borderId="10" xfId="0" applyFont="1" applyFill="1" applyBorder="1" applyAlignment="1">
      <alignment horizontal="justify"/>
    </xf>
    <xf numFmtId="0" fontId="17" fillId="0" borderId="10" xfId="0" applyFont="1" applyFill="1" applyBorder="1" applyAlignment="1">
      <alignment horizontal="justify" wrapText="1"/>
    </xf>
    <xf numFmtId="0" fontId="17" fillId="0" borderId="10" xfId="62" applyFont="1" applyFill="1" applyBorder="1" applyAlignment="1">
      <alignment horizontal="justify" wrapText="1"/>
      <protection/>
    </xf>
    <xf numFmtId="0" fontId="17" fillId="0" borderId="10" xfId="0" applyFont="1" applyFill="1" applyBorder="1" applyAlignment="1">
      <alignment horizontal="justify" vertical="center" wrapText="1"/>
    </xf>
    <xf numFmtId="0" fontId="24" fillId="0" borderId="10" xfId="0" applyFont="1" applyFill="1" applyBorder="1" applyAlignment="1">
      <alignment horizontal="center"/>
    </xf>
    <xf numFmtId="3" fontId="17" fillId="0" borderId="10" xfId="0" applyNumberFormat="1" applyFont="1" applyFill="1" applyBorder="1" applyAlignment="1">
      <alignment horizontal="justify" wrapText="1"/>
    </xf>
    <xf numFmtId="3" fontId="17" fillId="0" borderId="10" xfId="0" applyNumberFormat="1" applyFont="1" applyFill="1" applyBorder="1" applyAlignment="1">
      <alignment/>
    </xf>
    <xf numFmtId="0" fontId="29" fillId="0" borderId="10" xfId="0" applyFont="1" applyFill="1" applyBorder="1" applyAlignment="1">
      <alignment horizontal="justify" wrapText="1"/>
    </xf>
    <xf numFmtId="3" fontId="17" fillId="0" borderId="10" xfId="0" applyNumberFormat="1" applyFont="1" applyFill="1" applyBorder="1" applyAlignment="1">
      <alignment wrapText="1"/>
    </xf>
    <xf numFmtId="2" fontId="17" fillId="0" borderId="10" xfId="0" applyNumberFormat="1" applyFont="1" applyFill="1" applyBorder="1" applyAlignment="1">
      <alignment horizontal="center"/>
    </xf>
    <xf numFmtId="0" fontId="24" fillId="0" borderId="10" xfId="0" applyFont="1" applyFill="1" applyBorder="1" applyAlignment="1">
      <alignment/>
    </xf>
    <xf numFmtId="3" fontId="24" fillId="0" borderId="10" xfId="0" applyNumberFormat="1" applyFont="1" applyFill="1" applyBorder="1" applyAlignment="1">
      <alignment/>
    </xf>
    <xf numFmtId="0" fontId="17" fillId="0" borderId="10" xfId="0" applyFont="1" applyFill="1" applyBorder="1" applyAlignment="1">
      <alignment horizontal="justify" vertical="top" wrapText="1"/>
    </xf>
    <xf numFmtId="3" fontId="29" fillId="0" borderId="10" xfId="0" applyNumberFormat="1" applyFont="1" applyFill="1" applyBorder="1" applyAlignment="1">
      <alignment horizontal="justify" wrapText="1"/>
    </xf>
    <xf numFmtId="3" fontId="17" fillId="0" borderId="10" xfId="0" applyNumberFormat="1" applyFont="1" applyFill="1" applyBorder="1" applyAlignment="1">
      <alignment horizontal="justify" vertical="center" wrapText="1"/>
    </xf>
    <xf numFmtId="0" fontId="25" fillId="0" borderId="10" xfId="0" applyFont="1" applyFill="1" applyBorder="1" applyAlignment="1">
      <alignment horizontal="center"/>
    </xf>
    <xf numFmtId="0" fontId="25" fillId="0" borderId="10" xfId="0" applyFont="1" applyFill="1" applyBorder="1" applyAlignment="1">
      <alignment horizontal="center" vertical="center"/>
    </xf>
    <xf numFmtId="3" fontId="25" fillId="0" borderId="10" xfId="0" applyNumberFormat="1" applyFont="1" applyFill="1" applyBorder="1" applyAlignment="1">
      <alignment/>
    </xf>
    <xf numFmtId="3" fontId="24" fillId="0" borderId="10" xfId="0" applyNumberFormat="1" applyFont="1" applyFill="1" applyBorder="1" applyAlignment="1">
      <alignment/>
    </xf>
    <xf numFmtId="1" fontId="17" fillId="0" borderId="10" xfId="0" applyNumberFormat="1" applyFont="1" applyFill="1" applyBorder="1" applyAlignment="1">
      <alignment horizontal="justify" vertical="center" wrapText="1"/>
    </xf>
    <xf numFmtId="3" fontId="29" fillId="0" borderId="10" xfId="0" applyNumberFormat="1" applyFont="1" applyFill="1" applyBorder="1" applyAlignment="1">
      <alignment horizontal="justify" vertical="center" wrapText="1"/>
    </xf>
    <xf numFmtId="0" fontId="17" fillId="0" borderId="10" xfId="0" applyFont="1" applyFill="1" applyBorder="1" applyAlignment="1">
      <alignment horizontal="center" vertical="center"/>
    </xf>
    <xf numFmtId="0" fontId="17" fillId="0" borderId="10" xfId="0" applyNumberFormat="1" applyFont="1" applyFill="1" applyBorder="1" applyAlignment="1">
      <alignment horizontal="justify" vertical="top" wrapText="1"/>
    </xf>
    <xf numFmtId="0" fontId="24" fillId="0" borderId="10" xfId="0" applyFont="1" applyFill="1" applyBorder="1" applyAlignment="1">
      <alignment horizontal="center" vertical="center"/>
    </xf>
    <xf numFmtId="0" fontId="17" fillId="0" borderId="11" xfId="0" applyFont="1" applyFill="1" applyBorder="1" applyAlignment="1">
      <alignment horizontal="center"/>
    </xf>
    <xf numFmtId="3" fontId="17" fillId="0" borderId="11" xfId="0" applyNumberFormat="1" applyFont="1" applyFill="1" applyBorder="1" applyAlignment="1">
      <alignment horizontal="justify" wrapText="1"/>
    </xf>
    <xf numFmtId="0" fontId="26" fillId="0" borderId="0" xfId="0" applyFont="1" applyAlignment="1">
      <alignment/>
    </xf>
    <xf numFmtId="0" fontId="26" fillId="0" borderId="0" xfId="0" applyFont="1" applyAlignment="1">
      <alignment horizontal="justify"/>
    </xf>
    <xf numFmtId="0" fontId="26" fillId="0" borderId="0" xfId="0" applyFont="1" applyAlignment="1">
      <alignment horizontal="center" vertical="center"/>
    </xf>
    <xf numFmtId="0" fontId="26" fillId="0" borderId="10" xfId="0" applyFont="1" applyBorder="1" applyAlignment="1">
      <alignment vertical="top"/>
    </xf>
    <xf numFmtId="172" fontId="26" fillId="0" borderId="10" xfId="42" applyNumberFormat="1" applyFont="1" applyBorder="1" applyAlignment="1">
      <alignment horizontal="right" vertical="top" wrapText="1"/>
    </xf>
    <xf numFmtId="0" fontId="0" fillId="24" borderId="10" xfId="0" applyFont="1" applyFill="1" applyBorder="1" applyAlignment="1">
      <alignment vertical="top" wrapText="1"/>
    </xf>
    <xf numFmtId="0" fontId="0" fillId="0" borderId="10" xfId="0" applyFont="1" applyFill="1" applyBorder="1" applyAlignment="1">
      <alignment vertical="top" wrapText="1"/>
    </xf>
    <xf numFmtId="0" fontId="26" fillId="0" borderId="1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10" xfId="0" applyFont="1" applyBorder="1" applyAlignment="1">
      <alignment horizontal="left" vertical="top" wrapText="1"/>
    </xf>
    <xf numFmtId="0" fontId="30" fillId="0" borderId="10" xfId="0" applyFont="1" applyBorder="1" applyAlignment="1">
      <alignment horizontal="center" vertical="top" wrapText="1"/>
    </xf>
    <xf numFmtId="0" fontId="26" fillId="24" borderId="10" xfId="0" applyFont="1" applyFill="1" applyBorder="1" applyAlignment="1">
      <alignment horizontal="center" vertical="top" wrapText="1"/>
    </xf>
    <xf numFmtId="0" fontId="0" fillId="24" borderId="10" xfId="0" applyFont="1" applyFill="1" applyBorder="1" applyAlignment="1">
      <alignment horizontal="center" vertical="top" wrapText="1"/>
    </xf>
    <xf numFmtId="0" fontId="31" fillId="0" borderId="0" xfId="0" applyFont="1" applyFill="1" applyBorder="1" applyAlignment="1">
      <alignment horizontal="left" vertical="center" wrapText="1"/>
    </xf>
    <xf numFmtId="0" fontId="26" fillId="0" borderId="13" xfId="0" applyFont="1" applyFill="1" applyBorder="1" applyAlignment="1">
      <alignment horizontal="center" vertical="center" wrapText="1"/>
    </xf>
    <xf numFmtId="0" fontId="0" fillId="0" borderId="14" xfId="0" applyFont="1" applyFill="1" applyBorder="1" applyAlignment="1">
      <alignment vertical="center"/>
    </xf>
    <xf numFmtId="0" fontId="26" fillId="0" borderId="15" xfId="0" applyFont="1" applyFill="1" applyBorder="1" applyAlignment="1">
      <alignment horizontal="center" vertical="center" wrapText="1"/>
    </xf>
    <xf numFmtId="3" fontId="23" fillId="0" borderId="0" xfId="0" applyNumberFormat="1" applyFont="1" applyFill="1" applyAlignment="1">
      <alignment horizontal="center"/>
    </xf>
    <xf numFmtId="3" fontId="26" fillId="0" borderId="0" xfId="0" applyNumberFormat="1" applyFont="1" applyFill="1" applyAlignment="1">
      <alignment/>
    </xf>
    <xf numFmtId="3" fontId="0" fillId="0" borderId="14" xfId="0" applyNumberFormat="1" applyFont="1" applyFill="1" applyBorder="1" applyAlignment="1">
      <alignment vertical="center"/>
    </xf>
    <xf numFmtId="3" fontId="0" fillId="0" borderId="0" xfId="0" applyNumberFormat="1" applyFont="1" applyFill="1" applyAlignment="1">
      <alignment/>
    </xf>
    <xf numFmtId="3" fontId="26" fillId="0" borderId="10" xfId="0" applyNumberFormat="1" applyFont="1" applyFill="1" applyBorder="1" applyAlignment="1">
      <alignment/>
    </xf>
    <xf numFmtId="0" fontId="26" fillId="0" borderId="16" xfId="0"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215" fontId="24" fillId="0" borderId="13" xfId="58" applyNumberFormat="1" applyFont="1" applyBorder="1" applyAlignment="1">
      <alignment horizontal="center" vertical="center" wrapText="1"/>
      <protection/>
    </xf>
    <xf numFmtId="0" fontId="26" fillId="0" borderId="13" xfId="58" applyFont="1" applyBorder="1" applyAlignment="1">
      <alignment horizontal="center" vertical="center" wrapText="1"/>
      <protection/>
    </xf>
    <xf numFmtId="3" fontId="26" fillId="0" borderId="13" xfId="0" applyNumberFormat="1" applyFont="1" applyFill="1" applyBorder="1" applyAlignment="1">
      <alignment horizontal="center" vertical="center" wrapText="1"/>
    </xf>
    <xf numFmtId="0" fontId="17" fillId="0" borderId="12" xfId="0" applyFont="1" applyFill="1" applyBorder="1" applyAlignment="1">
      <alignment horizontal="center"/>
    </xf>
    <xf numFmtId="0" fontId="25" fillId="0" borderId="12" xfId="0" applyFont="1" applyFill="1" applyBorder="1" applyAlignment="1">
      <alignment horizontal="justify"/>
    </xf>
    <xf numFmtId="3" fontId="17" fillId="0" borderId="12" xfId="0" applyNumberFormat="1" applyFont="1" applyFill="1" applyBorder="1" applyAlignment="1">
      <alignment/>
    </xf>
    <xf numFmtId="3" fontId="17" fillId="0" borderId="12" xfId="0" applyNumberFormat="1" applyFont="1" applyFill="1" applyBorder="1" applyAlignment="1">
      <alignment horizontal="center" vertical="center"/>
    </xf>
    <xf numFmtId="0" fontId="17" fillId="0" borderId="10" xfId="0" applyFont="1" applyFill="1" applyBorder="1" applyAlignment="1">
      <alignment horizontal="justify" vertical="center"/>
    </xf>
    <xf numFmtId="3" fontId="17" fillId="0" borderId="11" xfId="0" applyNumberFormat="1" applyFont="1" applyFill="1" applyBorder="1" applyAlignment="1">
      <alignment/>
    </xf>
    <xf numFmtId="3" fontId="17" fillId="0" borderId="11" xfId="0" applyNumberFormat="1" applyFont="1" applyFill="1" applyBorder="1" applyAlignment="1">
      <alignment horizontal="center" vertical="center"/>
    </xf>
    <xf numFmtId="0" fontId="26" fillId="0" borderId="15" xfId="58" applyFont="1" applyBorder="1" applyAlignment="1">
      <alignment horizontal="center" vertical="center" wrapText="1"/>
      <protection/>
    </xf>
    <xf numFmtId="0" fontId="0" fillId="0" borderId="12" xfId="0" applyFont="1" applyBorder="1" applyAlignment="1">
      <alignment/>
    </xf>
    <xf numFmtId="0" fontId="25" fillId="0" borderId="10" xfId="0" applyFont="1" applyFill="1" applyBorder="1" applyAlignment="1">
      <alignment horizontal="left" vertical="center" wrapText="1"/>
    </xf>
    <xf numFmtId="0" fontId="26" fillId="0" borderId="12" xfId="0" applyFont="1" applyBorder="1" applyAlignment="1">
      <alignment/>
    </xf>
    <xf numFmtId="3" fontId="26" fillId="0" borderId="10" xfId="0" applyNumberFormat="1" applyFont="1" applyBorder="1" applyAlignment="1">
      <alignment/>
    </xf>
    <xf numFmtId="3" fontId="26" fillId="0" borderId="11" xfId="0" applyNumberFormat="1" applyFont="1" applyBorder="1" applyAlignment="1">
      <alignment/>
    </xf>
    <xf numFmtId="0" fontId="32" fillId="0" borderId="0" xfId="0" applyFont="1" applyFill="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172" fontId="0" fillId="0" borderId="10" xfId="0" applyNumberFormat="1" applyFont="1" applyBorder="1" applyAlignment="1">
      <alignment vertical="top"/>
    </xf>
    <xf numFmtId="0" fontId="30" fillId="0" borderId="0" xfId="0" applyFont="1" applyFill="1" applyBorder="1" applyAlignment="1">
      <alignment horizontal="center" vertical="center" wrapText="1"/>
    </xf>
    <xf numFmtId="3" fontId="24" fillId="0" borderId="12" xfId="0" applyNumberFormat="1" applyFont="1" applyFill="1" applyBorder="1" applyAlignment="1">
      <alignment horizontal="center" vertical="center"/>
    </xf>
    <xf numFmtId="3" fontId="24" fillId="0" borderId="10" xfId="0" applyNumberFormat="1" applyFont="1" applyFill="1" applyBorder="1" applyAlignment="1">
      <alignment horizontal="center" vertical="center"/>
    </xf>
    <xf numFmtId="3" fontId="24" fillId="0" borderId="10" xfId="0" applyNumberFormat="1" applyFont="1" applyFill="1" applyBorder="1" applyAlignment="1">
      <alignment horizontal="center" vertical="center" wrapText="1"/>
    </xf>
    <xf numFmtId="3" fontId="25" fillId="0" borderId="10" xfId="0" applyNumberFormat="1" applyFont="1" applyFill="1" applyBorder="1" applyAlignment="1">
      <alignment horizontal="center" vertical="center"/>
    </xf>
    <xf numFmtId="3" fontId="24" fillId="0" borderId="11" xfId="0" applyNumberFormat="1" applyFont="1" applyFill="1" applyBorder="1" applyAlignment="1">
      <alignment horizontal="center" vertical="center"/>
    </xf>
    <xf numFmtId="0" fontId="33" fillId="0" borderId="0" xfId="0" applyFont="1" applyFill="1" applyAlignment="1">
      <alignment horizontal="center" vertical="center"/>
    </xf>
    <xf numFmtId="0" fontId="34" fillId="0" borderId="0" xfId="0" applyFont="1" applyFill="1" applyAlignment="1">
      <alignment/>
    </xf>
    <xf numFmtId="0" fontId="26" fillId="0" borderId="10" xfId="0" applyFont="1" applyBorder="1" applyAlignment="1">
      <alignment horizontal="center" vertical="center" wrapText="1"/>
    </xf>
    <xf numFmtId="0" fontId="26" fillId="24"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3" fontId="17" fillId="0" borderId="10" xfId="0" applyNumberFormat="1" applyFont="1" applyFill="1" applyBorder="1" applyAlignment="1">
      <alignment horizontal="center" vertical="center"/>
    </xf>
    <xf numFmtId="0" fontId="17" fillId="0" borderId="10" xfId="0" applyFont="1" applyFill="1" applyBorder="1" applyAlignment="1">
      <alignment horizontal="center"/>
    </xf>
    <xf numFmtId="0" fontId="17" fillId="0" borderId="10" xfId="0" applyFont="1" applyFill="1" applyBorder="1" applyAlignment="1">
      <alignment horizontal="justify" vertical="center" wrapText="1"/>
    </xf>
    <xf numFmtId="3" fontId="17" fillId="0" borderId="10" xfId="0" applyNumberFormat="1" applyFont="1" applyFill="1" applyBorder="1" applyAlignment="1">
      <alignment/>
    </xf>
    <xf numFmtId="0" fontId="0" fillId="0" borderId="11" xfId="0" applyFont="1" applyBorder="1" applyAlignment="1">
      <alignment vertical="top"/>
    </xf>
    <xf numFmtId="3" fontId="26" fillId="0" borderId="11" xfId="0" applyNumberFormat="1" applyFont="1" applyFill="1" applyBorder="1" applyAlignment="1">
      <alignment/>
    </xf>
    <xf numFmtId="0" fontId="43" fillId="0" borderId="0" xfId="0" applyFont="1" applyAlignment="1">
      <alignment/>
    </xf>
    <xf numFmtId="0" fontId="44" fillId="0" borderId="0" xfId="0" applyFont="1" applyAlignment="1">
      <alignment/>
    </xf>
    <xf numFmtId="0" fontId="39" fillId="0" borderId="0" xfId="0" applyFont="1" applyFill="1" applyAlignment="1">
      <alignment horizontal="center"/>
    </xf>
    <xf numFmtId="0" fontId="0" fillId="0" borderId="0" xfId="0" applyFont="1" applyFill="1" applyAlignment="1">
      <alignment wrapText="1"/>
    </xf>
    <xf numFmtId="3" fontId="23" fillId="0" borderId="0" xfId="0" applyNumberFormat="1" applyFont="1" applyFill="1" applyAlignment="1">
      <alignment horizontal="center" wrapText="1"/>
    </xf>
    <xf numFmtId="0" fontId="0" fillId="0" borderId="12" xfId="0" applyFont="1" applyFill="1" applyBorder="1" applyAlignment="1">
      <alignment vertical="top" wrapText="1"/>
    </xf>
    <xf numFmtId="3" fontId="17" fillId="0" borderId="10" xfId="0" applyNumberFormat="1" applyFont="1" applyFill="1" applyBorder="1" applyAlignment="1">
      <alignment vertical="top" wrapText="1"/>
    </xf>
    <xf numFmtId="0" fontId="41" fillId="0" borderId="17" xfId="0" applyFont="1" applyBorder="1" applyAlignment="1">
      <alignment vertical="top" wrapText="1"/>
    </xf>
    <xf numFmtId="3" fontId="0" fillId="0" borderId="14" xfId="0" applyNumberFormat="1" applyFont="1" applyFill="1" applyBorder="1" applyAlignment="1">
      <alignment vertical="top" wrapText="1"/>
    </xf>
    <xf numFmtId="3" fontId="0" fillId="0" borderId="10" xfId="0" applyNumberFormat="1" applyFont="1" applyFill="1" applyBorder="1" applyAlignment="1">
      <alignment vertical="top" wrapText="1"/>
    </xf>
    <xf numFmtId="3" fontId="41" fillId="0" borderId="10" xfId="0" applyNumberFormat="1" applyFont="1" applyFill="1" applyBorder="1" applyAlignment="1">
      <alignment vertical="top" wrapText="1"/>
    </xf>
    <xf numFmtId="3" fontId="0" fillId="0" borderId="11" xfId="0" applyNumberFormat="1" applyFont="1" applyFill="1" applyBorder="1" applyAlignment="1">
      <alignment vertical="top" wrapText="1"/>
    </xf>
    <xf numFmtId="3" fontId="17" fillId="0" borderId="18"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3" fontId="17" fillId="0" borderId="19" xfId="0" applyNumberFormat="1" applyFont="1" applyFill="1" applyBorder="1" applyAlignment="1">
      <alignment vertical="top" wrapText="1"/>
    </xf>
    <xf numFmtId="3" fontId="17" fillId="0" borderId="14" xfId="0" applyNumberFormat="1" applyFont="1" applyFill="1" applyBorder="1" applyAlignment="1">
      <alignment vertical="top" wrapText="1"/>
    </xf>
    <xf numFmtId="0" fontId="41" fillId="0" borderId="10" xfId="0" applyFont="1" applyBorder="1" applyAlignment="1">
      <alignment vertical="top" wrapText="1"/>
    </xf>
    <xf numFmtId="0" fontId="0" fillId="0" borderId="11" xfId="0" applyFont="1" applyFill="1" applyBorder="1" applyAlignment="1">
      <alignment/>
    </xf>
    <xf numFmtId="0" fontId="26" fillId="0" borderId="15" xfId="0" applyFont="1" applyFill="1" applyBorder="1" applyAlignment="1">
      <alignment horizontal="center" vertical="center"/>
    </xf>
    <xf numFmtId="0" fontId="42" fillId="0" borderId="10" xfId="0" applyFont="1" applyBorder="1" applyAlignment="1">
      <alignment vertical="top" wrapText="1"/>
    </xf>
    <xf numFmtId="0" fontId="0" fillId="0" borderId="14" xfId="0" applyFont="1" applyBorder="1" applyAlignment="1">
      <alignment vertical="top" wrapText="1"/>
    </xf>
    <xf numFmtId="0" fontId="26" fillId="0" borderId="15" xfId="0" applyFont="1" applyBorder="1" applyAlignment="1">
      <alignment horizontal="center" vertical="center" wrapText="1"/>
    </xf>
    <xf numFmtId="0" fontId="26" fillId="0" borderId="14" xfId="0" applyFont="1" applyBorder="1" applyAlignment="1">
      <alignment horizontal="center" vertical="center"/>
    </xf>
    <xf numFmtId="0" fontId="0" fillId="0" borderId="14" xfId="0" applyFont="1" applyBorder="1" applyAlignment="1">
      <alignment/>
    </xf>
    <xf numFmtId="3" fontId="26" fillId="0" borderId="15" xfId="61" applyNumberFormat="1" applyFont="1" applyBorder="1" applyAlignment="1">
      <alignment horizontal="center" vertical="center" wrapText="1"/>
      <protection/>
    </xf>
    <xf numFmtId="0" fontId="0" fillId="0" borderId="14" xfId="0" applyFont="1" applyBorder="1" applyAlignment="1">
      <alignment horizontal="center" vertical="center"/>
    </xf>
    <xf numFmtId="0" fontId="26" fillId="0" borderId="14" xfId="0" applyFont="1" applyBorder="1" applyAlignment="1">
      <alignment vertical="center"/>
    </xf>
    <xf numFmtId="215" fontId="24" fillId="0" borderId="15" xfId="58" applyNumberFormat="1" applyFont="1" applyBorder="1" applyAlignment="1">
      <alignment horizontal="center" vertical="center" wrapText="1"/>
      <protection/>
    </xf>
    <xf numFmtId="0" fontId="0" fillId="0" borderId="14" xfId="0" applyFont="1" applyBorder="1" applyAlignment="1">
      <alignment vertical="top"/>
    </xf>
    <xf numFmtId="0" fontId="26" fillId="0" borderId="14" xfId="0" applyFont="1" applyBorder="1" applyAlignment="1">
      <alignment horizontal="center" vertical="top" wrapText="1"/>
    </xf>
    <xf numFmtId="0" fontId="26" fillId="0" borderId="14" xfId="0" applyFont="1" applyBorder="1" applyAlignment="1">
      <alignment vertical="top"/>
    </xf>
    <xf numFmtId="172" fontId="26" fillId="0" borderId="14" xfId="42" applyNumberFormat="1" applyFont="1" applyBorder="1" applyAlignment="1">
      <alignment horizontal="right" vertical="top" wrapText="1"/>
    </xf>
    <xf numFmtId="0" fontId="26" fillId="0" borderId="15" xfId="0" applyFont="1" applyBorder="1" applyAlignment="1">
      <alignment horizontal="center" vertical="top" wrapText="1"/>
    </xf>
    <xf numFmtId="0" fontId="0" fillId="0" borderId="20" xfId="0" applyFont="1" applyBorder="1" applyAlignment="1">
      <alignment vertical="top"/>
    </xf>
    <xf numFmtId="0" fontId="26" fillId="0" borderId="15" xfId="0" applyFont="1" applyBorder="1" applyAlignment="1">
      <alignment horizontal="center" vertical="center"/>
    </xf>
    <xf numFmtId="3" fontId="31" fillId="0" borderId="0" xfId="0" applyNumberFormat="1"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14" xfId="0" applyFont="1" applyBorder="1" applyAlignment="1">
      <alignment horizontal="center" vertical="top" wrapText="1"/>
    </xf>
    <xf numFmtId="0" fontId="26" fillId="0" borderId="20" xfId="0" applyFont="1" applyFill="1" applyBorder="1" applyAlignment="1">
      <alignment horizontal="center" vertical="center" wrapText="1"/>
    </xf>
    <xf numFmtId="0" fontId="31" fillId="0" borderId="20" xfId="0" applyFont="1" applyFill="1" applyBorder="1" applyAlignment="1">
      <alignment horizontal="left" vertical="center" wrapText="1"/>
    </xf>
    <xf numFmtId="0" fontId="0" fillId="0" borderId="20" xfId="0" applyFont="1" applyFill="1" applyBorder="1" applyAlignment="1">
      <alignment/>
    </xf>
    <xf numFmtId="0" fontId="0" fillId="0" borderId="0" xfId="0" applyFont="1" applyAlignment="1">
      <alignment horizontal="center" vertical="top"/>
    </xf>
    <xf numFmtId="3" fontId="0" fillId="0" borderId="0" xfId="0" applyNumberFormat="1" applyFont="1" applyAlignment="1">
      <alignment vertical="top"/>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26" fillId="0" borderId="19" xfId="0" applyFont="1" applyBorder="1" applyAlignment="1">
      <alignment horizontal="center" vertical="center" wrapText="1"/>
    </xf>
    <xf numFmtId="3" fontId="0" fillId="0" borderId="19" xfId="0" applyNumberFormat="1" applyFont="1" applyBorder="1" applyAlignment="1">
      <alignment vertical="top"/>
    </xf>
    <xf numFmtId="172" fontId="0" fillId="0" borderId="19" xfId="42" applyNumberFormat="1" applyFont="1" applyBorder="1" applyAlignment="1">
      <alignment horizontal="center" vertical="top" wrapText="1"/>
    </xf>
    <xf numFmtId="0" fontId="0" fillId="0" borderId="19" xfId="0" applyFont="1" applyBorder="1" applyAlignment="1">
      <alignment vertical="top"/>
    </xf>
    <xf numFmtId="172" fontId="0" fillId="0" borderId="19" xfId="0" applyNumberFormat="1" applyFont="1" applyBorder="1" applyAlignment="1">
      <alignment vertical="top"/>
    </xf>
    <xf numFmtId="0" fontId="26" fillId="0" borderId="10" xfId="0" applyFont="1" applyBorder="1" applyAlignment="1">
      <alignment horizontal="center" vertical="top"/>
    </xf>
    <xf numFmtId="0" fontId="0" fillId="0" borderId="10" xfId="0" applyFont="1" applyBorder="1" applyAlignment="1">
      <alignment horizontal="center" vertical="top"/>
    </xf>
    <xf numFmtId="0" fontId="0" fillId="0" borderId="11" xfId="0" applyFont="1" applyBorder="1" applyAlignment="1">
      <alignment horizontal="center" vertical="top"/>
    </xf>
    <xf numFmtId="3" fontId="0" fillId="0" borderId="10" xfId="0" applyNumberFormat="1" applyFont="1" applyBorder="1" applyAlignment="1">
      <alignment horizontal="right" wrapText="1"/>
    </xf>
    <xf numFmtId="0" fontId="26" fillId="0" borderId="10" xfId="0" applyFont="1" applyBorder="1" applyAlignment="1">
      <alignment horizontal="right" wrapText="1"/>
    </xf>
    <xf numFmtId="0" fontId="0" fillId="0" borderId="10" xfId="0" applyFont="1" applyBorder="1" applyAlignment="1">
      <alignment horizontal="right" wrapText="1"/>
    </xf>
    <xf numFmtId="3" fontId="0" fillId="0" borderId="11" xfId="0" applyNumberFormat="1" applyFont="1" applyBorder="1" applyAlignment="1">
      <alignment horizontal="right" wrapText="1"/>
    </xf>
    <xf numFmtId="0" fontId="0" fillId="0" borderId="10" xfId="0" applyFont="1" applyBorder="1" applyAlignment="1">
      <alignment horizontal="justify" wrapText="1"/>
    </xf>
    <xf numFmtId="0" fontId="26" fillId="0" borderId="10" xfId="0" applyFont="1" applyBorder="1" applyAlignment="1">
      <alignment horizontal="justify" wrapText="1"/>
    </xf>
    <xf numFmtId="0" fontId="26" fillId="0" borderId="10" xfId="0" applyFont="1" applyBorder="1" applyAlignment="1">
      <alignment wrapText="1"/>
    </xf>
    <xf numFmtId="0" fontId="0" fillId="0" borderId="11" xfId="0" applyFont="1" applyBorder="1" applyAlignment="1">
      <alignment horizontal="justify" wrapText="1"/>
    </xf>
    <xf numFmtId="0" fontId="31" fillId="0" borderId="0" xfId="0" applyFont="1" applyFill="1" applyBorder="1" applyAlignment="1">
      <alignment horizontal="center" vertical="center" wrapText="1"/>
    </xf>
    <xf numFmtId="0" fontId="0" fillId="0" borderId="21" xfId="0" applyFont="1" applyFill="1" applyBorder="1" applyAlignment="1">
      <alignment horizontal="center"/>
    </xf>
    <xf numFmtId="0" fontId="0" fillId="0" borderId="18" xfId="0" applyFont="1" applyFill="1" applyBorder="1" applyAlignment="1">
      <alignment horizontal="center"/>
    </xf>
    <xf numFmtId="3" fontId="0" fillId="0" borderId="22" xfId="0" applyNumberFormat="1" applyFont="1" applyFill="1" applyBorder="1" applyAlignment="1">
      <alignment horizontal="center"/>
    </xf>
    <xf numFmtId="0" fontId="31" fillId="0" borderId="0" xfId="0" applyFont="1" applyFill="1" applyBorder="1" applyAlignment="1">
      <alignment vertical="center" wrapText="1"/>
    </xf>
    <xf numFmtId="0" fontId="0" fillId="0" borderId="10" xfId="0" applyNumberFormat="1" applyFont="1" applyBorder="1" applyAlignment="1">
      <alignment vertical="top" wrapText="1"/>
    </xf>
    <xf numFmtId="0" fontId="41" fillId="0" borderId="14" xfId="0" applyFont="1" applyBorder="1" applyAlignment="1">
      <alignment vertical="top" wrapText="1"/>
    </xf>
    <xf numFmtId="0" fontId="26" fillId="0" borderId="0" xfId="0" applyFont="1" applyAlignment="1">
      <alignment vertical="top"/>
    </xf>
    <xf numFmtId="0" fontId="0" fillId="0" borderId="19" xfId="0" applyFont="1" applyBorder="1" applyAlignment="1">
      <alignment vertical="center"/>
    </xf>
    <xf numFmtId="0" fontId="42" fillId="0" borderId="0" xfId="0" applyFont="1" applyAlignment="1">
      <alignment wrapText="1"/>
    </xf>
    <xf numFmtId="0" fontId="0" fillId="0" borderId="10" xfId="0" applyFont="1" applyFill="1" applyBorder="1" applyAlignment="1">
      <alignment wrapText="1"/>
    </xf>
    <xf numFmtId="0" fontId="0" fillId="0" borderId="10" xfId="0" applyFont="1" applyBorder="1" applyAlignment="1">
      <alignment horizontal="justify" vertical="top"/>
    </xf>
    <xf numFmtId="0" fontId="23" fillId="0" borderId="0" xfId="0" applyFont="1" applyFill="1" applyAlignment="1">
      <alignment horizontal="center" wrapText="1"/>
    </xf>
    <xf numFmtId="0" fontId="26" fillId="0" borderId="14" xfId="0" applyFont="1" applyBorder="1" applyAlignment="1">
      <alignment vertical="top" wrapText="1"/>
    </xf>
    <xf numFmtId="0" fontId="26" fillId="0" borderId="10" xfId="0" applyFont="1" applyBorder="1" applyAlignment="1">
      <alignment horizontal="left" vertical="top" wrapText="1"/>
    </xf>
    <xf numFmtId="0" fontId="0" fillId="0" borderId="0" xfId="0" applyFont="1" applyAlignment="1">
      <alignment vertical="top" wrapText="1"/>
    </xf>
    <xf numFmtId="3" fontId="22" fillId="0" borderId="0" xfId="0" applyNumberFormat="1" applyFont="1" applyFill="1" applyAlignment="1">
      <alignment horizontal="center" vertical="center"/>
    </xf>
    <xf numFmtId="3" fontId="0" fillId="0" borderId="0" xfId="0" applyNumberFormat="1" applyFont="1" applyAlignment="1">
      <alignment/>
    </xf>
    <xf numFmtId="0" fontId="45" fillId="0" borderId="0" xfId="0" applyFont="1" applyAlignment="1">
      <alignment horizontal="center" wrapText="1"/>
    </xf>
    <xf numFmtId="0" fontId="41" fillId="0" borderId="13" xfId="0" applyFont="1" applyBorder="1" applyAlignment="1">
      <alignment vertical="top" wrapText="1"/>
    </xf>
    <xf numFmtId="0" fontId="41" fillId="0" borderId="17" xfId="0" applyFont="1" applyBorder="1" applyAlignment="1">
      <alignment vertical="top" wrapText="1"/>
    </xf>
    <xf numFmtId="0" fontId="41" fillId="0" borderId="23" xfId="0" applyFont="1" applyBorder="1" applyAlignment="1">
      <alignment vertical="top" wrapText="1"/>
    </xf>
    <xf numFmtId="0" fontId="23" fillId="0" borderId="18" xfId="0" applyFont="1" applyFill="1" applyBorder="1" applyAlignment="1">
      <alignment horizontal="center" wrapText="1"/>
    </xf>
    <xf numFmtId="0" fontId="23" fillId="0" borderId="24" xfId="0" applyFont="1" applyFill="1" applyBorder="1" applyAlignment="1">
      <alignment horizontal="center" wrapText="1"/>
    </xf>
    <xf numFmtId="0" fontId="23" fillId="0" borderId="25" xfId="0" applyFont="1" applyFill="1" applyBorder="1" applyAlignment="1">
      <alignment horizontal="center" wrapText="1"/>
    </xf>
    <xf numFmtId="0" fontId="17" fillId="0" borderId="18" xfId="0" applyFont="1" applyFill="1" applyBorder="1" applyAlignment="1">
      <alignment horizontal="center" vertical="center"/>
    </xf>
    <xf numFmtId="0" fontId="17" fillId="0" borderId="25" xfId="0" applyFont="1" applyFill="1" applyBorder="1" applyAlignment="1">
      <alignment horizontal="center" vertical="center"/>
    </xf>
    <xf numFmtId="0" fontId="40" fillId="0" borderId="0" xfId="0" applyFont="1" applyFill="1" applyAlignment="1">
      <alignment horizontal="center"/>
    </xf>
    <xf numFmtId="0" fontId="37" fillId="0" borderId="0" xfId="0" applyFont="1" applyFill="1" applyAlignment="1">
      <alignment horizontal="center"/>
    </xf>
    <xf numFmtId="0" fontId="36" fillId="0" borderId="0" xfId="0" applyFont="1" applyFill="1" applyBorder="1" applyAlignment="1">
      <alignment horizontal="center" vertical="center" wrapText="1"/>
    </xf>
    <xf numFmtId="0" fontId="25" fillId="0" borderId="0" xfId="0" applyFont="1" applyFill="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_Gia vien phi moi.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_Gia vien phi moi.1" xfId="58"/>
    <cellStyle name="Normal 3_Gia vien phi moi.1" xfId="59"/>
    <cellStyle name="Normal 4" xfId="60"/>
    <cellStyle name="Normal_Gia vien phi moi.1" xfId="61"/>
    <cellStyle name="Normal_GIA-SUA-TT14-THANG9-0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2266950</xdr:colOff>
      <xdr:row>7</xdr:row>
      <xdr:rowOff>9525</xdr:rowOff>
    </xdr:from>
    <xdr:to>
      <xdr:col>6</xdr:col>
      <xdr:colOff>295275</xdr:colOff>
      <xdr:row>7</xdr:row>
      <xdr:rowOff>19050</xdr:rowOff>
    </xdr:to>
    <xdr:sp>
      <xdr:nvSpPr>
        <xdr:cNvPr id="1" name="Straight Connector 2"/>
        <xdr:cNvSpPr>
          <a:spLocks/>
        </xdr:cNvSpPr>
      </xdr:nvSpPr>
      <xdr:spPr>
        <a:xfrm flipV="1">
          <a:off x="3028950" y="1543050"/>
          <a:ext cx="20288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390525</xdr:colOff>
      <xdr:row>2</xdr:row>
      <xdr:rowOff>19050</xdr:rowOff>
    </xdr:from>
    <xdr:to>
      <xdr:col>1</xdr:col>
      <xdr:colOff>390525</xdr:colOff>
      <xdr:row>2</xdr:row>
      <xdr:rowOff>19050</xdr:rowOff>
    </xdr:to>
    <xdr:sp>
      <xdr:nvSpPr>
        <xdr:cNvPr id="2" name="Straight Connector 5"/>
        <xdr:cNvSpPr>
          <a:spLocks/>
        </xdr:cNvSpPr>
      </xdr:nvSpPr>
      <xdr:spPr>
        <a:xfrm>
          <a:off x="762000" y="41910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390525</xdr:colOff>
      <xdr:row>2</xdr:row>
      <xdr:rowOff>57150</xdr:rowOff>
    </xdr:from>
    <xdr:to>
      <xdr:col>1</xdr:col>
      <xdr:colOff>390525</xdr:colOff>
      <xdr:row>2</xdr:row>
      <xdr:rowOff>76200</xdr:rowOff>
    </xdr:to>
    <xdr:sp>
      <xdr:nvSpPr>
        <xdr:cNvPr id="3" name="Straight Connector 6"/>
        <xdr:cNvSpPr>
          <a:spLocks/>
        </xdr:cNvSpPr>
      </xdr:nvSpPr>
      <xdr:spPr>
        <a:xfrm flipV="1">
          <a:off x="762000" y="457200"/>
          <a:ext cx="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2</xdr:row>
      <xdr:rowOff>0</xdr:rowOff>
    </xdr:from>
    <xdr:to>
      <xdr:col>2</xdr:col>
      <xdr:colOff>638175</xdr:colOff>
      <xdr:row>2</xdr:row>
      <xdr:rowOff>9525</xdr:rowOff>
    </xdr:to>
    <xdr:sp>
      <xdr:nvSpPr>
        <xdr:cNvPr id="4" name="Straight Connector 8"/>
        <xdr:cNvSpPr>
          <a:spLocks/>
        </xdr:cNvSpPr>
      </xdr:nvSpPr>
      <xdr:spPr>
        <a:xfrm>
          <a:off x="400050" y="400050"/>
          <a:ext cx="10001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3219450</xdr:colOff>
      <xdr:row>2</xdr:row>
      <xdr:rowOff>0</xdr:rowOff>
    </xdr:from>
    <xdr:to>
      <xdr:col>7</xdr:col>
      <xdr:colOff>304800</xdr:colOff>
      <xdr:row>2</xdr:row>
      <xdr:rowOff>9525</xdr:rowOff>
    </xdr:to>
    <xdr:sp>
      <xdr:nvSpPr>
        <xdr:cNvPr id="5" name="Straight Connector 11"/>
        <xdr:cNvSpPr>
          <a:spLocks/>
        </xdr:cNvSpPr>
      </xdr:nvSpPr>
      <xdr:spPr>
        <a:xfrm flipV="1">
          <a:off x="3981450" y="400050"/>
          <a:ext cx="18288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133350</xdr:rowOff>
    </xdr:from>
    <xdr:to>
      <xdr:col>3</xdr:col>
      <xdr:colOff>0</xdr:colOff>
      <xdr:row>1</xdr:row>
      <xdr:rowOff>133350</xdr:rowOff>
    </xdr:to>
    <xdr:sp>
      <xdr:nvSpPr>
        <xdr:cNvPr id="1" name="Line 6"/>
        <xdr:cNvSpPr>
          <a:spLocks/>
        </xdr:cNvSpPr>
      </xdr:nvSpPr>
      <xdr:spPr>
        <a:xfrm>
          <a:off x="423862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xdr:row>
      <xdr:rowOff>114300</xdr:rowOff>
    </xdr:from>
    <xdr:to>
      <xdr:col>3</xdr:col>
      <xdr:colOff>0</xdr:colOff>
      <xdr:row>2</xdr:row>
      <xdr:rowOff>114300</xdr:rowOff>
    </xdr:to>
    <xdr:sp>
      <xdr:nvSpPr>
        <xdr:cNvPr id="2" name="Line 7"/>
        <xdr:cNvSpPr>
          <a:spLocks/>
        </xdr:cNvSpPr>
      </xdr:nvSpPr>
      <xdr:spPr>
        <a:xfrm>
          <a:off x="4238625" y="69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1809750</xdr:colOff>
      <xdr:row>3</xdr:row>
      <xdr:rowOff>19050</xdr:rowOff>
    </xdr:from>
    <xdr:to>
      <xdr:col>3</xdr:col>
      <xdr:colOff>190500</xdr:colOff>
      <xdr:row>3</xdr:row>
      <xdr:rowOff>19050</xdr:rowOff>
    </xdr:to>
    <xdr:sp>
      <xdr:nvSpPr>
        <xdr:cNvPr id="3" name="Line 1"/>
        <xdr:cNvSpPr>
          <a:spLocks/>
        </xdr:cNvSpPr>
      </xdr:nvSpPr>
      <xdr:spPr>
        <a:xfrm>
          <a:off x="2571750" y="828675"/>
          <a:ext cx="185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133350</xdr:rowOff>
    </xdr:from>
    <xdr:to>
      <xdr:col>3</xdr:col>
      <xdr:colOff>0</xdr:colOff>
      <xdr:row>1</xdr:row>
      <xdr:rowOff>133350</xdr:rowOff>
    </xdr:to>
    <xdr:sp>
      <xdr:nvSpPr>
        <xdr:cNvPr id="1" name="Line 6"/>
        <xdr:cNvSpPr>
          <a:spLocks/>
        </xdr:cNvSpPr>
      </xdr:nvSpPr>
      <xdr:spPr>
        <a:xfrm>
          <a:off x="4343400" y="36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xdr:row>
      <xdr:rowOff>114300</xdr:rowOff>
    </xdr:from>
    <xdr:to>
      <xdr:col>3</xdr:col>
      <xdr:colOff>0</xdr:colOff>
      <xdr:row>2</xdr:row>
      <xdr:rowOff>114300</xdr:rowOff>
    </xdr:to>
    <xdr:sp>
      <xdr:nvSpPr>
        <xdr:cNvPr id="2" name="Line 7"/>
        <xdr:cNvSpPr>
          <a:spLocks/>
        </xdr:cNvSpPr>
      </xdr:nvSpPr>
      <xdr:spPr>
        <a:xfrm>
          <a:off x="4343400"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2085975</xdr:colOff>
      <xdr:row>4</xdr:row>
      <xdr:rowOff>0</xdr:rowOff>
    </xdr:from>
    <xdr:to>
      <xdr:col>2</xdr:col>
      <xdr:colOff>3228975</xdr:colOff>
      <xdr:row>4</xdr:row>
      <xdr:rowOff>0</xdr:rowOff>
    </xdr:to>
    <xdr:sp>
      <xdr:nvSpPr>
        <xdr:cNvPr id="3" name="Straight Connector 2"/>
        <xdr:cNvSpPr>
          <a:spLocks/>
        </xdr:cNvSpPr>
      </xdr:nvSpPr>
      <xdr:spPr>
        <a:xfrm>
          <a:off x="2857500" y="8667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xdr:row>
      <xdr:rowOff>133350</xdr:rowOff>
    </xdr:from>
    <xdr:to>
      <xdr:col>3</xdr:col>
      <xdr:colOff>0</xdr:colOff>
      <xdr:row>1</xdr:row>
      <xdr:rowOff>133350</xdr:rowOff>
    </xdr:to>
    <xdr:sp>
      <xdr:nvSpPr>
        <xdr:cNvPr id="4" name="Line 6"/>
        <xdr:cNvSpPr>
          <a:spLocks/>
        </xdr:cNvSpPr>
      </xdr:nvSpPr>
      <xdr:spPr>
        <a:xfrm>
          <a:off x="4343400" y="36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xdr:row>
      <xdr:rowOff>114300</xdr:rowOff>
    </xdr:from>
    <xdr:to>
      <xdr:col>3</xdr:col>
      <xdr:colOff>0</xdr:colOff>
      <xdr:row>2</xdr:row>
      <xdr:rowOff>114300</xdr:rowOff>
    </xdr:to>
    <xdr:sp>
      <xdr:nvSpPr>
        <xdr:cNvPr id="5" name="Line 7"/>
        <xdr:cNvSpPr>
          <a:spLocks/>
        </xdr:cNvSpPr>
      </xdr:nvSpPr>
      <xdr:spPr>
        <a:xfrm>
          <a:off x="4343400"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3</xdr:col>
      <xdr:colOff>0</xdr:colOff>
      <xdr:row>5</xdr:row>
      <xdr:rowOff>0</xdr:rowOff>
    </xdr:to>
    <xdr:sp>
      <xdr:nvSpPr>
        <xdr:cNvPr id="1" name="Line 5"/>
        <xdr:cNvSpPr>
          <a:spLocks/>
        </xdr:cNvSpPr>
      </xdr:nvSpPr>
      <xdr:spPr>
        <a:xfrm>
          <a:off x="4638675" y="108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2486025</xdr:colOff>
      <xdr:row>4</xdr:row>
      <xdr:rowOff>0</xdr:rowOff>
    </xdr:from>
    <xdr:to>
      <xdr:col>3</xdr:col>
      <xdr:colOff>0</xdr:colOff>
      <xdr:row>4</xdr:row>
      <xdr:rowOff>0</xdr:rowOff>
    </xdr:to>
    <xdr:sp>
      <xdr:nvSpPr>
        <xdr:cNvPr id="2" name="Straight Connector 2"/>
        <xdr:cNvSpPr>
          <a:spLocks/>
        </xdr:cNvSpPr>
      </xdr:nvSpPr>
      <xdr:spPr>
        <a:xfrm>
          <a:off x="3248025" y="866775"/>
          <a:ext cx="962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xdr:row>
      <xdr:rowOff>133350</xdr:rowOff>
    </xdr:from>
    <xdr:to>
      <xdr:col>3</xdr:col>
      <xdr:colOff>0</xdr:colOff>
      <xdr:row>1</xdr:row>
      <xdr:rowOff>133350</xdr:rowOff>
    </xdr:to>
    <xdr:sp>
      <xdr:nvSpPr>
        <xdr:cNvPr id="3" name="Line 6"/>
        <xdr:cNvSpPr>
          <a:spLocks/>
        </xdr:cNvSpPr>
      </xdr:nvSpPr>
      <xdr:spPr>
        <a:xfrm>
          <a:off x="4210050" y="36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xdr:row>
      <xdr:rowOff>114300</xdr:rowOff>
    </xdr:from>
    <xdr:to>
      <xdr:col>3</xdr:col>
      <xdr:colOff>0</xdr:colOff>
      <xdr:row>2</xdr:row>
      <xdr:rowOff>114300</xdr:rowOff>
    </xdr:to>
    <xdr:sp>
      <xdr:nvSpPr>
        <xdr:cNvPr id="4" name="Line 7"/>
        <xdr:cNvSpPr>
          <a:spLocks/>
        </xdr:cNvSpPr>
      </xdr:nvSpPr>
      <xdr:spPr>
        <a:xfrm>
          <a:off x="4210050"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xdr:row>
      <xdr:rowOff>133350</xdr:rowOff>
    </xdr:from>
    <xdr:to>
      <xdr:col>3</xdr:col>
      <xdr:colOff>0</xdr:colOff>
      <xdr:row>1</xdr:row>
      <xdr:rowOff>133350</xdr:rowOff>
    </xdr:to>
    <xdr:sp>
      <xdr:nvSpPr>
        <xdr:cNvPr id="5" name="Line 6"/>
        <xdr:cNvSpPr>
          <a:spLocks/>
        </xdr:cNvSpPr>
      </xdr:nvSpPr>
      <xdr:spPr>
        <a:xfrm>
          <a:off x="4210050" y="36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xdr:row>
      <xdr:rowOff>114300</xdr:rowOff>
    </xdr:from>
    <xdr:to>
      <xdr:col>3</xdr:col>
      <xdr:colOff>0</xdr:colOff>
      <xdr:row>2</xdr:row>
      <xdr:rowOff>114300</xdr:rowOff>
    </xdr:to>
    <xdr:sp>
      <xdr:nvSpPr>
        <xdr:cNvPr id="6" name="Line 7"/>
        <xdr:cNvSpPr>
          <a:spLocks/>
        </xdr:cNvSpPr>
      </xdr:nvSpPr>
      <xdr:spPr>
        <a:xfrm>
          <a:off x="4210050"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30"/>
  <sheetViews>
    <sheetView view="pageLayout" zoomScale="95" zoomScaleNormal="95" zoomScalePageLayoutView="95" workbookViewId="0" topLeftCell="A501">
      <selection activeCell="K24" sqref="K24"/>
    </sheetView>
  </sheetViews>
  <sheetFormatPr defaultColWidth="9.00390625" defaultRowHeight="15.75"/>
  <cols>
    <col min="1" max="1" width="4.875" style="6" customWidth="1"/>
    <col min="2" max="2" width="5.125" style="6" customWidth="1"/>
    <col min="3" max="3" width="47.25390625" style="4" customWidth="1"/>
    <col min="4" max="4" width="0.12890625" style="6" hidden="1" customWidth="1"/>
    <col min="5" max="5" width="5.25390625" style="37" bestFit="1" customWidth="1"/>
    <col min="6" max="6" width="7.875" style="6" hidden="1" customWidth="1"/>
    <col min="7" max="7" width="9.75390625" style="36" customWidth="1"/>
    <col min="8" max="8" width="9.125" style="36" bestFit="1" customWidth="1"/>
    <col min="9" max="9" width="9.00390625" style="54" customWidth="1"/>
    <col min="10" max="10" width="12.25390625" style="151" customWidth="1"/>
    <col min="11" max="16384" width="9.00390625" style="6" customWidth="1"/>
  </cols>
  <sheetData>
    <row r="1" spans="1:2" ht="15.75">
      <c r="A1" s="149" t="s">
        <v>984</v>
      </c>
      <c r="B1" s="149"/>
    </row>
    <row r="2" spans="1:2" ht="15.75">
      <c r="A2" s="149" t="s">
        <v>983</v>
      </c>
      <c r="B2" s="149"/>
    </row>
    <row r="3" spans="1:2" ht="18.75">
      <c r="A3" s="148"/>
      <c r="B3" s="148"/>
    </row>
    <row r="4" spans="2:10" ht="15.75" customHeight="1">
      <c r="B4" s="6" t="s">
        <v>985</v>
      </c>
      <c r="E4" s="227" t="s">
        <v>989</v>
      </c>
      <c r="F4" s="227"/>
      <c r="G4" s="227"/>
      <c r="H4" s="227"/>
      <c r="I4" s="227"/>
      <c r="J4" s="227"/>
    </row>
    <row r="5" spans="1:11" ht="22.5" customHeight="1">
      <c r="A5" s="236" t="s">
        <v>988</v>
      </c>
      <c r="B5" s="236"/>
      <c r="C5" s="236"/>
      <c r="D5" s="236"/>
      <c r="E5" s="236"/>
      <c r="F5" s="236"/>
      <c r="G5" s="236"/>
      <c r="H5" s="236"/>
      <c r="I5" s="236"/>
      <c r="J5" s="236"/>
      <c r="K5" s="236"/>
    </row>
    <row r="6" spans="1:11" ht="17.25" customHeight="1">
      <c r="A6" s="236" t="s">
        <v>987</v>
      </c>
      <c r="B6" s="236"/>
      <c r="C6" s="236"/>
      <c r="D6" s="236"/>
      <c r="E6" s="236"/>
      <c r="F6" s="236"/>
      <c r="G6" s="236"/>
      <c r="H6" s="236"/>
      <c r="I6" s="236"/>
      <c r="J6" s="236"/>
      <c r="K6" s="236"/>
    </row>
    <row r="7" spans="1:11" ht="15" customHeight="1">
      <c r="A7" s="237" t="s">
        <v>569</v>
      </c>
      <c r="B7" s="237"/>
      <c r="C7" s="237"/>
      <c r="D7" s="237"/>
      <c r="E7" s="237"/>
      <c r="F7" s="237"/>
      <c r="G7" s="237"/>
      <c r="H7" s="237"/>
      <c r="I7" s="237"/>
      <c r="J7" s="237"/>
      <c r="K7" s="237"/>
    </row>
    <row r="8" spans="1:11" ht="22.5" customHeight="1">
      <c r="A8" s="1"/>
      <c r="B8" s="1"/>
      <c r="C8" s="1"/>
      <c r="D8" s="1"/>
      <c r="E8" s="126"/>
      <c r="F8" s="1"/>
      <c r="G8" s="150"/>
      <c r="H8" s="1"/>
      <c r="I8" s="103"/>
      <c r="J8" s="152"/>
      <c r="K8" s="1"/>
    </row>
    <row r="9" spans="1:11" ht="33.75" customHeight="1">
      <c r="A9" s="238" t="s">
        <v>570</v>
      </c>
      <c r="B9" s="238"/>
      <c r="C9" s="238"/>
      <c r="D9" s="238"/>
      <c r="E9" s="238"/>
      <c r="F9" s="238"/>
      <c r="G9" s="238"/>
      <c r="H9" s="238"/>
      <c r="I9" s="238"/>
      <c r="J9" s="238"/>
      <c r="K9" s="213"/>
    </row>
    <row r="10" spans="1:11" ht="12.75" customHeight="1">
      <c r="A10" s="99"/>
      <c r="B10" s="99"/>
      <c r="C10" s="99"/>
      <c r="D10" s="99"/>
      <c r="E10" s="130"/>
      <c r="F10" s="99"/>
      <c r="G10" s="99"/>
      <c r="H10" s="99"/>
      <c r="I10" s="209"/>
      <c r="J10" s="99"/>
      <c r="K10" s="99"/>
    </row>
    <row r="11" spans="1:10" ht="76.5" customHeight="1">
      <c r="A11" s="100" t="s">
        <v>2455</v>
      </c>
      <c r="B11" s="110" t="s">
        <v>130</v>
      </c>
      <c r="C11" s="108" t="s">
        <v>1084</v>
      </c>
      <c r="D11" s="111" t="s">
        <v>1085</v>
      </c>
      <c r="E11" s="120" t="s">
        <v>982</v>
      </c>
      <c r="F11" s="100" t="s">
        <v>2449</v>
      </c>
      <c r="G11" s="102" t="s">
        <v>2458</v>
      </c>
      <c r="H11" s="112" t="s">
        <v>981</v>
      </c>
      <c r="I11" s="100" t="s">
        <v>2457</v>
      </c>
      <c r="J11" s="100" t="s">
        <v>990</v>
      </c>
    </row>
    <row r="12" spans="1:10" ht="34.5" customHeight="1">
      <c r="A12" s="113"/>
      <c r="B12" s="113"/>
      <c r="C12" s="114" t="s">
        <v>102</v>
      </c>
      <c r="D12" s="115"/>
      <c r="E12" s="131"/>
      <c r="F12" s="115"/>
      <c r="G12" s="116"/>
      <c r="H12" s="116"/>
      <c r="I12" s="210"/>
      <c r="J12" s="153"/>
    </row>
    <row r="13" spans="1:10" ht="63.75">
      <c r="A13" s="55">
        <v>1</v>
      </c>
      <c r="B13" s="55" t="s">
        <v>103</v>
      </c>
      <c r="C13" s="58" t="s">
        <v>104</v>
      </c>
      <c r="D13" s="57"/>
      <c r="E13" s="132"/>
      <c r="F13" s="57"/>
      <c r="G13" s="59"/>
      <c r="H13" s="59"/>
      <c r="I13" s="211"/>
      <c r="J13" s="155" t="s">
        <v>991</v>
      </c>
    </row>
    <row r="14" spans="1:10" ht="15.75">
      <c r="A14" s="55"/>
      <c r="B14" s="55">
        <v>2</v>
      </c>
      <c r="C14" s="60" t="s">
        <v>105</v>
      </c>
      <c r="D14" s="57">
        <v>15000</v>
      </c>
      <c r="E14" s="132"/>
      <c r="F14" s="57">
        <v>10000</v>
      </c>
      <c r="G14" s="59">
        <f>F14</f>
        <v>10000</v>
      </c>
      <c r="H14" s="59"/>
      <c r="I14" s="160">
        <f>F14</f>
        <v>10000</v>
      </c>
      <c r="J14" s="154"/>
    </row>
    <row r="15" spans="1:10" ht="15.75">
      <c r="A15" s="55"/>
      <c r="B15" s="55">
        <v>3</v>
      </c>
      <c r="C15" s="60" t="s">
        <v>106</v>
      </c>
      <c r="D15" s="57">
        <v>10000</v>
      </c>
      <c r="E15" s="132"/>
      <c r="F15" s="57">
        <f>70%*D15</f>
        <v>7000</v>
      </c>
      <c r="G15" s="59"/>
      <c r="H15" s="59"/>
      <c r="I15" s="160"/>
      <c r="J15" s="154"/>
    </row>
    <row r="16" spans="1:10" ht="30.75">
      <c r="A16" s="55"/>
      <c r="B16" s="55">
        <v>4</v>
      </c>
      <c r="C16" s="60" t="s">
        <v>107</v>
      </c>
      <c r="D16" s="57">
        <v>7000</v>
      </c>
      <c r="E16" s="132"/>
      <c r="F16" s="57">
        <v>5000</v>
      </c>
      <c r="G16" s="59"/>
      <c r="H16" s="59"/>
      <c r="I16" s="160"/>
      <c r="J16" s="154"/>
    </row>
    <row r="17" spans="1:10" ht="18" customHeight="1">
      <c r="A17" s="55"/>
      <c r="B17" s="55">
        <v>5</v>
      </c>
      <c r="C17" s="60" t="s">
        <v>108</v>
      </c>
      <c r="D17" s="57">
        <v>5000</v>
      </c>
      <c r="E17" s="132"/>
      <c r="F17" s="57">
        <v>3000</v>
      </c>
      <c r="G17" s="59"/>
      <c r="H17" s="59"/>
      <c r="I17" s="160"/>
      <c r="J17" s="162"/>
    </row>
    <row r="18" spans="1:10" ht="38.25">
      <c r="A18" s="55"/>
      <c r="B18" s="55" t="s">
        <v>109</v>
      </c>
      <c r="C18" s="60" t="s">
        <v>387</v>
      </c>
      <c r="D18" s="57">
        <v>200000</v>
      </c>
      <c r="E18" s="132"/>
      <c r="F18" s="57">
        <f>70%*D18</f>
        <v>140000</v>
      </c>
      <c r="G18" s="59">
        <f>F18</f>
        <v>140000</v>
      </c>
      <c r="H18" s="59"/>
      <c r="I18" s="160">
        <f>F18</f>
        <v>140000</v>
      </c>
      <c r="J18" s="164" t="s">
        <v>992</v>
      </c>
    </row>
    <row r="19" spans="1:10" ht="30.75">
      <c r="A19" s="55"/>
      <c r="B19" s="55" t="s">
        <v>110</v>
      </c>
      <c r="C19" s="61" t="s">
        <v>129</v>
      </c>
      <c r="D19" s="57">
        <v>100000</v>
      </c>
      <c r="E19" s="132"/>
      <c r="F19" s="57">
        <f>70%*D19</f>
        <v>70000</v>
      </c>
      <c r="G19" s="59">
        <f>F19</f>
        <v>70000</v>
      </c>
      <c r="H19" s="59"/>
      <c r="I19" s="160">
        <f>F19</f>
        <v>70000</v>
      </c>
      <c r="J19" s="163"/>
    </row>
    <row r="20" spans="1:10" ht="30.75">
      <c r="A20" s="55"/>
      <c r="B20" s="55" t="s">
        <v>111</v>
      </c>
      <c r="C20" s="61" t="s">
        <v>128</v>
      </c>
      <c r="D20" s="57">
        <v>100000</v>
      </c>
      <c r="E20" s="132"/>
      <c r="F20" s="57">
        <f>70%*D20</f>
        <v>70000</v>
      </c>
      <c r="G20" s="59">
        <f>F20</f>
        <v>70000</v>
      </c>
      <c r="H20" s="59"/>
      <c r="I20" s="160">
        <f>F20</f>
        <v>70000</v>
      </c>
      <c r="J20" s="154"/>
    </row>
    <row r="21" spans="1:10" ht="30.75">
      <c r="A21" s="55"/>
      <c r="B21" s="55" t="s">
        <v>112</v>
      </c>
      <c r="C21" s="62" t="s">
        <v>390</v>
      </c>
      <c r="D21" s="57">
        <v>300000</v>
      </c>
      <c r="E21" s="132"/>
      <c r="F21" s="57">
        <f>70%*D21</f>
        <v>210000</v>
      </c>
      <c r="G21" s="59">
        <f>F21</f>
        <v>210000</v>
      </c>
      <c r="H21" s="59"/>
      <c r="I21" s="160">
        <f>F21</f>
        <v>210000</v>
      </c>
      <c r="J21" s="154"/>
    </row>
    <row r="22" spans="1:10" ht="15.75">
      <c r="A22" s="55"/>
      <c r="B22" s="55"/>
      <c r="C22" s="63"/>
      <c r="D22" s="57"/>
      <c r="E22" s="132"/>
      <c r="F22" s="57"/>
      <c r="G22" s="59"/>
      <c r="H22" s="59"/>
      <c r="I22" s="211"/>
      <c r="J22" s="92"/>
    </row>
    <row r="23" spans="1:10" ht="40.5" customHeight="1">
      <c r="A23" s="55">
        <v>2</v>
      </c>
      <c r="B23" s="55"/>
      <c r="C23" s="122" t="s">
        <v>400</v>
      </c>
      <c r="D23" s="57"/>
      <c r="E23" s="132"/>
      <c r="F23" s="57"/>
      <c r="G23" s="59"/>
      <c r="H23" s="59"/>
      <c r="I23" s="211"/>
      <c r="J23" s="92"/>
    </row>
    <row r="24" spans="1:11" ht="56.25" customHeight="1">
      <c r="A24" s="55"/>
      <c r="B24" s="55" t="s">
        <v>113</v>
      </c>
      <c r="C24" s="61" t="s">
        <v>114</v>
      </c>
      <c r="D24" s="57">
        <v>335000</v>
      </c>
      <c r="E24" s="132"/>
      <c r="F24" s="57">
        <v>235000</v>
      </c>
      <c r="G24" s="59">
        <f>F24</f>
        <v>235000</v>
      </c>
      <c r="H24" s="59">
        <v>15000</v>
      </c>
      <c r="I24" s="161">
        <f>H24+G24</f>
        <v>250000</v>
      </c>
      <c r="J24" s="155" t="s">
        <v>10</v>
      </c>
      <c r="K24" s="106"/>
    </row>
    <row r="25" spans="1:10" ht="30.75" customHeight="1">
      <c r="A25" s="55"/>
      <c r="B25" s="55" t="s">
        <v>115</v>
      </c>
      <c r="C25" s="61" t="s">
        <v>116</v>
      </c>
      <c r="D25" s="57"/>
      <c r="E25" s="132"/>
      <c r="F25" s="57"/>
      <c r="G25" s="59"/>
      <c r="H25" s="59"/>
      <c r="I25" s="161"/>
      <c r="J25" s="228" t="s">
        <v>571</v>
      </c>
    </row>
    <row r="26" spans="1:10" ht="15.75">
      <c r="A26" s="55"/>
      <c r="B26" s="55">
        <v>2</v>
      </c>
      <c r="C26" s="60" t="s">
        <v>105</v>
      </c>
      <c r="D26" s="57">
        <v>100000</v>
      </c>
      <c r="E26" s="132"/>
      <c r="F26" s="57">
        <f>70%*D26</f>
        <v>70000</v>
      </c>
      <c r="G26" s="59">
        <f>F26</f>
        <v>70000</v>
      </c>
      <c r="H26" s="59">
        <v>15000</v>
      </c>
      <c r="I26" s="161">
        <f aca="true" t="shared" si="0" ref="I26:I88">H26+G26</f>
        <v>85000</v>
      </c>
      <c r="J26" s="229"/>
    </row>
    <row r="27" spans="1:10" ht="18" customHeight="1">
      <c r="A27" s="55"/>
      <c r="B27" s="55">
        <v>3</v>
      </c>
      <c r="C27" s="60" t="s">
        <v>106</v>
      </c>
      <c r="D27" s="57">
        <v>70000</v>
      </c>
      <c r="E27" s="132"/>
      <c r="F27" s="57">
        <f>70%*D27</f>
        <v>49000</v>
      </c>
      <c r="G27" s="59">
        <v>63000</v>
      </c>
      <c r="H27" s="59"/>
      <c r="I27" s="161">
        <f t="shared" si="0"/>
        <v>63000</v>
      </c>
      <c r="J27" s="229"/>
    </row>
    <row r="28" spans="1:10" ht="15.75">
      <c r="A28" s="55"/>
      <c r="B28" s="55">
        <v>4</v>
      </c>
      <c r="C28" s="60" t="s">
        <v>117</v>
      </c>
      <c r="D28" s="57">
        <v>50000</v>
      </c>
      <c r="E28" s="132"/>
      <c r="F28" s="57">
        <f>70%*D28</f>
        <v>35000</v>
      </c>
      <c r="G28" s="59">
        <f>F28</f>
        <v>35000</v>
      </c>
      <c r="H28" s="59"/>
      <c r="I28" s="161">
        <f t="shared" si="0"/>
        <v>35000</v>
      </c>
      <c r="J28" s="229"/>
    </row>
    <row r="29" spans="1:10" ht="53.25" customHeight="1">
      <c r="A29" s="55"/>
      <c r="B29" s="55"/>
      <c r="C29" s="61"/>
      <c r="D29" s="57"/>
      <c r="E29" s="132"/>
      <c r="F29" s="57"/>
      <c r="G29" s="59"/>
      <c r="H29" s="59"/>
      <c r="I29" s="161"/>
      <c r="J29" s="229"/>
    </row>
    <row r="30" spans="1:10" ht="42.75" customHeight="1">
      <c r="A30" s="55"/>
      <c r="B30" s="55" t="s">
        <v>119</v>
      </c>
      <c r="C30" s="61" t="s">
        <v>118</v>
      </c>
      <c r="D30" s="57"/>
      <c r="E30" s="132"/>
      <c r="F30" s="57"/>
      <c r="G30" s="59"/>
      <c r="H30" s="59"/>
      <c r="I30" s="161"/>
      <c r="J30" s="229"/>
    </row>
    <row r="31" spans="1:10" ht="45">
      <c r="A31" s="55"/>
      <c r="B31" s="55" t="s">
        <v>121</v>
      </c>
      <c r="C31" s="63" t="s">
        <v>138</v>
      </c>
      <c r="D31" s="57"/>
      <c r="E31" s="132"/>
      <c r="F31" s="57"/>
      <c r="G31" s="59"/>
      <c r="H31" s="59"/>
      <c r="I31" s="161"/>
      <c r="J31" s="229"/>
    </row>
    <row r="32" spans="1:10" ht="15.75">
      <c r="A32" s="55"/>
      <c r="B32" s="55">
        <v>2</v>
      </c>
      <c r="C32" s="60" t="s">
        <v>105</v>
      </c>
      <c r="D32" s="57">
        <v>65000</v>
      </c>
      <c r="E32" s="132"/>
      <c r="F32" s="57">
        <v>46000</v>
      </c>
      <c r="G32" s="59">
        <f>F32</f>
        <v>46000</v>
      </c>
      <c r="H32" s="59">
        <v>15000</v>
      </c>
      <c r="I32" s="161">
        <f t="shared" si="0"/>
        <v>61000</v>
      </c>
      <c r="J32" s="229"/>
    </row>
    <row r="33" spans="1:10" ht="15.75">
      <c r="A33" s="55"/>
      <c r="B33" s="55">
        <v>3</v>
      </c>
      <c r="C33" s="60" t="s">
        <v>106</v>
      </c>
      <c r="D33" s="57">
        <v>40000</v>
      </c>
      <c r="E33" s="132"/>
      <c r="F33" s="57">
        <f>70%*D33</f>
        <v>28000</v>
      </c>
      <c r="G33" s="59">
        <v>36000</v>
      </c>
      <c r="H33" s="59"/>
      <c r="I33" s="161">
        <f t="shared" si="0"/>
        <v>36000</v>
      </c>
      <c r="J33" s="229"/>
    </row>
    <row r="34" spans="1:10" ht="70.5" customHeight="1">
      <c r="A34" s="55"/>
      <c r="B34" s="55">
        <v>4</v>
      </c>
      <c r="C34" s="60" t="s">
        <v>117</v>
      </c>
      <c r="D34" s="57">
        <v>30000</v>
      </c>
      <c r="E34" s="132"/>
      <c r="F34" s="57">
        <f>70%*D34</f>
        <v>21000</v>
      </c>
      <c r="G34" s="59">
        <f>F34</f>
        <v>21000</v>
      </c>
      <c r="H34" s="59"/>
      <c r="I34" s="161">
        <f t="shared" si="0"/>
        <v>21000</v>
      </c>
      <c r="J34" s="230"/>
    </row>
    <row r="35" spans="1:10" ht="45">
      <c r="A35" s="55"/>
      <c r="B35" s="55" t="s">
        <v>122</v>
      </c>
      <c r="C35" s="63" t="s">
        <v>137</v>
      </c>
      <c r="D35" s="57"/>
      <c r="E35" s="132"/>
      <c r="F35" s="57"/>
      <c r="G35" s="59"/>
      <c r="H35" s="59"/>
      <c r="I35" s="161"/>
      <c r="J35" s="156"/>
    </row>
    <row r="36" spans="1:10" ht="15.75">
      <c r="A36" s="55"/>
      <c r="B36" s="55">
        <v>2</v>
      </c>
      <c r="C36" s="60" t="s">
        <v>105</v>
      </c>
      <c r="D36" s="57">
        <v>50000</v>
      </c>
      <c r="E36" s="132"/>
      <c r="F36" s="57">
        <f>70%*D36</f>
        <v>35000</v>
      </c>
      <c r="G36" s="59">
        <f>F36</f>
        <v>35000</v>
      </c>
      <c r="H36" s="59">
        <v>15000</v>
      </c>
      <c r="I36" s="161">
        <f t="shared" si="0"/>
        <v>50000</v>
      </c>
      <c r="J36" s="157"/>
    </row>
    <row r="37" spans="1:10" ht="15.75">
      <c r="A37" s="55"/>
      <c r="B37" s="55">
        <v>3</v>
      </c>
      <c r="C37" s="60" t="s">
        <v>106</v>
      </c>
      <c r="D37" s="57">
        <v>35000</v>
      </c>
      <c r="E37" s="132"/>
      <c r="F37" s="57">
        <v>25000</v>
      </c>
      <c r="G37" s="59">
        <v>32000</v>
      </c>
      <c r="H37" s="59"/>
      <c r="I37" s="161">
        <f t="shared" si="0"/>
        <v>32000</v>
      </c>
      <c r="J37" s="157"/>
    </row>
    <row r="38" spans="1:10" ht="15.75">
      <c r="A38" s="55"/>
      <c r="B38" s="55">
        <v>4</v>
      </c>
      <c r="C38" s="60" t="s">
        <v>117</v>
      </c>
      <c r="D38" s="57">
        <v>23000</v>
      </c>
      <c r="E38" s="132"/>
      <c r="F38" s="57">
        <v>16000</v>
      </c>
      <c r="G38" s="59">
        <f>F38</f>
        <v>16000</v>
      </c>
      <c r="H38" s="59"/>
      <c r="I38" s="161">
        <f t="shared" si="0"/>
        <v>16000</v>
      </c>
      <c r="J38" s="157"/>
    </row>
    <row r="39" spans="1:10" ht="15.75">
      <c r="A39" s="55"/>
      <c r="B39" s="55" t="s">
        <v>123</v>
      </c>
      <c r="C39" s="61" t="s">
        <v>136</v>
      </c>
      <c r="D39" s="57"/>
      <c r="E39" s="132"/>
      <c r="F39" s="57"/>
      <c r="G39" s="59"/>
      <c r="H39" s="59"/>
      <c r="I39" s="161"/>
      <c r="J39" s="157"/>
    </row>
    <row r="40" spans="1:10" ht="15.75">
      <c r="A40" s="55"/>
      <c r="B40" s="55">
        <v>2</v>
      </c>
      <c r="C40" s="60" t="s">
        <v>105</v>
      </c>
      <c r="D40" s="57">
        <v>35000</v>
      </c>
      <c r="E40" s="132"/>
      <c r="F40" s="57">
        <v>25000</v>
      </c>
      <c r="G40" s="59">
        <f>F40</f>
        <v>25000</v>
      </c>
      <c r="H40" s="59">
        <v>15000</v>
      </c>
      <c r="I40" s="161">
        <f t="shared" si="0"/>
        <v>40000</v>
      </c>
      <c r="J40" s="157"/>
    </row>
    <row r="41" spans="1:10" ht="15.75">
      <c r="A41" s="55"/>
      <c r="B41" s="55">
        <v>3</v>
      </c>
      <c r="C41" s="60" t="s">
        <v>106</v>
      </c>
      <c r="D41" s="57">
        <v>25000</v>
      </c>
      <c r="E41" s="132"/>
      <c r="F41" s="57">
        <v>18000</v>
      </c>
      <c r="G41" s="59">
        <v>23000</v>
      </c>
      <c r="H41" s="59"/>
      <c r="I41" s="161">
        <f t="shared" si="0"/>
        <v>23000</v>
      </c>
      <c r="J41" s="157"/>
    </row>
    <row r="42" spans="1:10" ht="15.75">
      <c r="A42" s="55"/>
      <c r="B42" s="55">
        <v>4</v>
      </c>
      <c r="C42" s="60" t="s">
        <v>117</v>
      </c>
      <c r="D42" s="57">
        <v>20000</v>
      </c>
      <c r="E42" s="132"/>
      <c r="F42" s="57">
        <f>70%*D42</f>
        <v>14000</v>
      </c>
      <c r="G42" s="59">
        <f>F42</f>
        <v>14000</v>
      </c>
      <c r="H42" s="59"/>
      <c r="I42" s="161">
        <f t="shared" si="0"/>
        <v>14000</v>
      </c>
      <c r="J42" s="157"/>
    </row>
    <row r="43" spans="1:10" ht="15.75">
      <c r="A43" s="55"/>
      <c r="B43" s="55" t="s">
        <v>124</v>
      </c>
      <c r="C43" s="61" t="s">
        <v>120</v>
      </c>
      <c r="D43" s="57"/>
      <c r="E43" s="132"/>
      <c r="F43" s="57"/>
      <c r="G43" s="59"/>
      <c r="H43" s="59"/>
      <c r="I43" s="161"/>
      <c r="J43" s="157"/>
    </row>
    <row r="44" spans="1:10" ht="30.75">
      <c r="A44" s="55"/>
      <c r="B44" s="55" t="s">
        <v>131</v>
      </c>
      <c r="C44" s="61" t="s">
        <v>614</v>
      </c>
      <c r="D44" s="57"/>
      <c r="E44" s="132"/>
      <c r="F44" s="57"/>
      <c r="G44" s="59"/>
      <c r="H44" s="59"/>
      <c r="I44" s="161"/>
      <c r="J44" s="157"/>
    </row>
    <row r="45" spans="1:10" ht="15.75">
      <c r="A45" s="55"/>
      <c r="B45" s="55">
        <v>2</v>
      </c>
      <c r="C45" s="60" t="s">
        <v>105</v>
      </c>
      <c r="D45" s="57">
        <v>120000</v>
      </c>
      <c r="E45" s="132"/>
      <c r="F45" s="57">
        <f>70%*D45</f>
        <v>84000</v>
      </c>
      <c r="G45" s="59">
        <f>F45</f>
        <v>84000</v>
      </c>
      <c r="H45" s="59">
        <v>15000</v>
      </c>
      <c r="I45" s="161">
        <f t="shared" si="0"/>
        <v>99000</v>
      </c>
      <c r="J45" s="157"/>
    </row>
    <row r="46" spans="1:10" ht="30.75">
      <c r="A46" s="55"/>
      <c r="B46" s="55" t="s">
        <v>132</v>
      </c>
      <c r="C46" s="61" t="s">
        <v>615</v>
      </c>
      <c r="D46" s="57"/>
      <c r="E46" s="132"/>
      <c r="F46" s="57"/>
      <c r="G46" s="59"/>
      <c r="H46" s="59"/>
      <c r="I46" s="161"/>
      <c r="J46" s="157"/>
    </row>
    <row r="47" spans="1:10" ht="15.75">
      <c r="A47" s="55"/>
      <c r="B47" s="55">
        <v>2</v>
      </c>
      <c r="C47" s="60" t="s">
        <v>105</v>
      </c>
      <c r="D47" s="57">
        <v>80000</v>
      </c>
      <c r="E47" s="132"/>
      <c r="F47" s="57">
        <f>70%*D47</f>
        <v>56000</v>
      </c>
      <c r="G47" s="59">
        <f>F47</f>
        <v>56000</v>
      </c>
      <c r="H47" s="59">
        <v>15000</v>
      </c>
      <c r="I47" s="161">
        <f t="shared" si="0"/>
        <v>71000</v>
      </c>
      <c r="J47" s="157"/>
    </row>
    <row r="48" spans="1:10" ht="15.75">
      <c r="A48" s="55"/>
      <c r="B48" s="55">
        <v>3</v>
      </c>
      <c r="C48" s="60" t="s">
        <v>106</v>
      </c>
      <c r="D48" s="57">
        <v>60000</v>
      </c>
      <c r="E48" s="132"/>
      <c r="F48" s="57">
        <f>70%*D48</f>
        <v>42000</v>
      </c>
      <c r="G48" s="59">
        <v>54000</v>
      </c>
      <c r="H48" s="59"/>
      <c r="I48" s="161">
        <f t="shared" si="0"/>
        <v>54000</v>
      </c>
      <c r="J48" s="157"/>
    </row>
    <row r="49" spans="1:10" ht="30.75">
      <c r="A49" s="55"/>
      <c r="B49" s="55" t="s">
        <v>133</v>
      </c>
      <c r="C49" s="61" t="s">
        <v>616</v>
      </c>
      <c r="D49" s="57"/>
      <c r="E49" s="132"/>
      <c r="F49" s="57"/>
      <c r="G49" s="59"/>
      <c r="H49" s="59"/>
      <c r="I49" s="161"/>
      <c r="J49" s="157"/>
    </row>
    <row r="50" spans="1:10" ht="15.75">
      <c r="A50" s="55"/>
      <c r="B50" s="55">
        <v>2</v>
      </c>
      <c r="C50" s="60" t="s">
        <v>105</v>
      </c>
      <c r="D50" s="57">
        <v>75000</v>
      </c>
      <c r="E50" s="132"/>
      <c r="F50" s="57">
        <v>53000</v>
      </c>
      <c r="G50" s="59">
        <v>56000</v>
      </c>
      <c r="H50" s="59">
        <v>15000</v>
      </c>
      <c r="I50" s="161">
        <f t="shared" si="0"/>
        <v>71000</v>
      </c>
      <c r="J50" s="157"/>
    </row>
    <row r="51" spans="1:10" ht="15.75">
      <c r="A51" s="55"/>
      <c r="B51" s="55">
        <v>3</v>
      </c>
      <c r="C51" s="60" t="s">
        <v>106</v>
      </c>
      <c r="D51" s="57">
        <v>50000</v>
      </c>
      <c r="E51" s="132"/>
      <c r="F51" s="57">
        <f>70%*D51</f>
        <v>35000</v>
      </c>
      <c r="G51" s="59">
        <v>54000</v>
      </c>
      <c r="H51" s="59"/>
      <c r="I51" s="161">
        <f t="shared" si="0"/>
        <v>54000</v>
      </c>
      <c r="J51" s="157"/>
    </row>
    <row r="52" spans="1:10" ht="30.75">
      <c r="A52" s="55"/>
      <c r="B52" s="55" t="s">
        <v>134</v>
      </c>
      <c r="C52" s="61" t="s">
        <v>617</v>
      </c>
      <c r="D52" s="57"/>
      <c r="E52" s="132"/>
      <c r="F52" s="57"/>
      <c r="G52" s="59"/>
      <c r="H52" s="59"/>
      <c r="I52" s="161"/>
      <c r="J52" s="157"/>
    </row>
    <row r="53" spans="1:10" ht="15.75">
      <c r="A53" s="55"/>
      <c r="B53" s="55">
        <v>2</v>
      </c>
      <c r="C53" s="60" t="s">
        <v>105</v>
      </c>
      <c r="D53" s="57">
        <v>50000</v>
      </c>
      <c r="E53" s="132"/>
      <c r="F53" s="57">
        <f>70%*D53</f>
        <v>35000</v>
      </c>
      <c r="G53" s="59">
        <v>35000</v>
      </c>
      <c r="H53" s="59">
        <v>15000</v>
      </c>
      <c r="I53" s="161">
        <f t="shared" si="0"/>
        <v>50000</v>
      </c>
      <c r="J53" s="157"/>
    </row>
    <row r="54" spans="1:10" ht="15.75">
      <c r="A54" s="55"/>
      <c r="B54" s="55">
        <v>3</v>
      </c>
      <c r="C54" s="60" t="s">
        <v>106</v>
      </c>
      <c r="D54" s="57">
        <v>35000</v>
      </c>
      <c r="E54" s="132"/>
      <c r="F54" s="57">
        <v>25000</v>
      </c>
      <c r="G54" s="59">
        <v>32000</v>
      </c>
      <c r="H54" s="59"/>
      <c r="I54" s="161">
        <f t="shared" si="0"/>
        <v>32000</v>
      </c>
      <c r="J54" s="92"/>
    </row>
    <row r="55" spans="1:10" ht="23.25" customHeight="1">
      <c r="A55" s="55"/>
      <c r="B55" s="55">
        <v>4</v>
      </c>
      <c r="C55" s="60" t="s">
        <v>117</v>
      </c>
      <c r="D55" s="57">
        <v>28000</v>
      </c>
      <c r="E55" s="132"/>
      <c r="F55" s="57">
        <v>20000</v>
      </c>
      <c r="G55" s="59">
        <v>25000</v>
      </c>
      <c r="H55" s="59"/>
      <c r="I55" s="161">
        <f t="shared" si="0"/>
        <v>25000</v>
      </c>
      <c r="J55" s="92"/>
    </row>
    <row r="56" spans="1:10" ht="23.25" customHeight="1">
      <c r="A56" s="55"/>
      <c r="B56" s="55" t="s">
        <v>126</v>
      </c>
      <c r="C56" s="61" t="s">
        <v>125</v>
      </c>
      <c r="D56" s="57">
        <v>20000</v>
      </c>
      <c r="E56" s="132"/>
      <c r="F56" s="57">
        <f>70%*D56</f>
        <v>14000</v>
      </c>
      <c r="G56" s="59">
        <v>18000</v>
      </c>
      <c r="H56" s="59"/>
      <c r="I56" s="161">
        <f t="shared" si="0"/>
        <v>18000</v>
      </c>
      <c r="J56" s="92"/>
    </row>
    <row r="57" spans="1:10" ht="15.75">
      <c r="A57" s="55"/>
      <c r="B57" s="55" t="s">
        <v>135</v>
      </c>
      <c r="C57" s="62" t="s">
        <v>127</v>
      </c>
      <c r="D57" s="57">
        <v>12000</v>
      </c>
      <c r="E57" s="132"/>
      <c r="F57" s="57">
        <v>8000</v>
      </c>
      <c r="G57" s="59">
        <v>11000</v>
      </c>
      <c r="H57" s="59"/>
      <c r="I57" s="161">
        <f t="shared" si="0"/>
        <v>11000</v>
      </c>
      <c r="J57" s="92"/>
    </row>
    <row r="58" spans="1:10" ht="15.75">
      <c r="A58" s="55"/>
      <c r="B58" s="55"/>
      <c r="C58" s="60"/>
      <c r="D58" s="57"/>
      <c r="E58" s="132"/>
      <c r="F58" s="57"/>
      <c r="G58" s="59"/>
      <c r="H58" s="59"/>
      <c r="I58" s="161"/>
      <c r="J58" s="92"/>
    </row>
    <row r="59" spans="1:10" ht="34.5">
      <c r="A59" s="55"/>
      <c r="B59" s="55"/>
      <c r="C59" s="56" t="s">
        <v>174</v>
      </c>
      <c r="D59" s="57"/>
      <c r="E59" s="132"/>
      <c r="F59" s="57"/>
      <c r="G59" s="59"/>
      <c r="H59" s="59"/>
      <c r="I59" s="161"/>
      <c r="J59" s="92"/>
    </row>
    <row r="60" spans="1:10" ht="17.25">
      <c r="A60" s="55"/>
      <c r="B60" s="64" t="s">
        <v>175</v>
      </c>
      <c r="C60" s="56" t="s">
        <v>176</v>
      </c>
      <c r="D60" s="57"/>
      <c r="E60" s="132"/>
      <c r="F60" s="57"/>
      <c r="G60" s="59"/>
      <c r="H60" s="59"/>
      <c r="I60" s="161"/>
      <c r="J60" s="92"/>
    </row>
    <row r="61" spans="1:10" ht="16.5">
      <c r="A61" s="55"/>
      <c r="B61" s="55" t="s">
        <v>177</v>
      </c>
      <c r="C61" s="58" t="s">
        <v>178</v>
      </c>
      <c r="D61" s="57"/>
      <c r="E61" s="132"/>
      <c r="F61" s="57"/>
      <c r="G61" s="59"/>
      <c r="H61" s="59"/>
      <c r="I61" s="161"/>
      <c r="J61" s="92"/>
    </row>
    <row r="62" spans="1:10" ht="15.75">
      <c r="A62" s="55">
        <v>3</v>
      </c>
      <c r="B62" s="55">
        <v>1</v>
      </c>
      <c r="C62" s="65" t="s">
        <v>179</v>
      </c>
      <c r="D62" s="57">
        <v>35000</v>
      </c>
      <c r="E62" s="132"/>
      <c r="F62" s="57">
        <v>25000</v>
      </c>
      <c r="G62" s="59">
        <f>F62</f>
        <v>25000</v>
      </c>
      <c r="H62" s="11"/>
      <c r="I62" s="161">
        <f t="shared" si="0"/>
        <v>25000</v>
      </c>
      <c r="J62" s="157"/>
    </row>
    <row r="63" spans="1:10" ht="15.75">
      <c r="A63" s="55">
        <f>A62+1</f>
        <v>4</v>
      </c>
      <c r="B63" s="55">
        <v>2</v>
      </c>
      <c r="C63" s="61" t="s">
        <v>382</v>
      </c>
      <c r="D63" s="66">
        <v>370000</v>
      </c>
      <c r="E63" s="132">
        <v>2</v>
      </c>
      <c r="F63" s="57">
        <f>70%*D63</f>
        <v>258999.99999999997</v>
      </c>
      <c r="G63" s="59">
        <f>F63</f>
        <v>258999.99999999997</v>
      </c>
      <c r="H63" s="11">
        <f>IF(E63="ĐB",1520000,IF(E63="I",660000,IF(E63="II",310000,IF(E63="III",190000,IF(E63="db",300000,IF(E63=1,144000,IF(E63=2,63000,IF(E63=3,28500))))))))</f>
        <v>63000</v>
      </c>
      <c r="I63" s="161">
        <f t="shared" si="0"/>
        <v>322000</v>
      </c>
      <c r="J63" s="157"/>
    </row>
    <row r="64" spans="1:10" ht="15.75">
      <c r="A64" s="55">
        <f>A63+1</f>
        <v>5</v>
      </c>
      <c r="B64" s="55">
        <v>3</v>
      </c>
      <c r="C64" s="61" t="s">
        <v>383</v>
      </c>
      <c r="D64" s="66">
        <v>680000</v>
      </c>
      <c r="E64" s="132">
        <v>2</v>
      </c>
      <c r="F64" s="57">
        <f>70%*D64</f>
        <v>475999.99999999994</v>
      </c>
      <c r="G64" s="59">
        <f>F64</f>
        <v>475999.99999999994</v>
      </c>
      <c r="H64" s="11">
        <f>IF(E64="ĐB",1520000,IF(E64="I",660000,IF(E64="II",310000,IF(E64="III",190000,IF(E64="db",300000,IF(E64=1,144000,IF(E64=2,63000,IF(E64=3,28500))))))))</f>
        <v>63000</v>
      </c>
      <c r="I64" s="161">
        <f t="shared" si="0"/>
        <v>539000</v>
      </c>
      <c r="J64" s="157"/>
    </row>
    <row r="65" spans="1:10" ht="15.75">
      <c r="A65" s="55"/>
      <c r="B65" s="55"/>
      <c r="C65" s="65"/>
      <c r="D65" s="57"/>
      <c r="E65" s="132"/>
      <c r="F65" s="57"/>
      <c r="G65" s="59"/>
      <c r="H65" s="11"/>
      <c r="I65" s="161"/>
      <c r="J65" s="157"/>
    </row>
    <row r="66" spans="1:10" ht="16.5">
      <c r="A66" s="55"/>
      <c r="B66" s="55" t="s">
        <v>180</v>
      </c>
      <c r="C66" s="67" t="s">
        <v>181</v>
      </c>
      <c r="D66" s="57"/>
      <c r="E66" s="132"/>
      <c r="F66" s="57"/>
      <c r="G66" s="59"/>
      <c r="H66" s="11"/>
      <c r="I66" s="161"/>
      <c r="J66" s="157"/>
    </row>
    <row r="67" spans="1:10" ht="16.5">
      <c r="A67" s="55"/>
      <c r="B67" s="55" t="s">
        <v>182</v>
      </c>
      <c r="C67" s="58" t="s">
        <v>139</v>
      </c>
      <c r="D67" s="57"/>
      <c r="E67" s="132"/>
      <c r="F67" s="57"/>
      <c r="G67" s="59"/>
      <c r="H67" s="11"/>
      <c r="I67" s="161"/>
      <c r="J67" s="157"/>
    </row>
    <row r="68" spans="1:10" ht="15.75">
      <c r="A68" s="55">
        <v>6</v>
      </c>
      <c r="B68" s="55">
        <v>1</v>
      </c>
      <c r="C68" s="61" t="s">
        <v>140</v>
      </c>
      <c r="D68" s="57">
        <v>36000</v>
      </c>
      <c r="E68" s="132"/>
      <c r="F68" s="57">
        <v>25000</v>
      </c>
      <c r="G68" s="59">
        <f aca="true" t="shared" si="1" ref="G68:G75">F68</f>
        <v>25000</v>
      </c>
      <c r="H68" s="11"/>
      <c r="I68" s="161">
        <f t="shared" si="0"/>
        <v>25000</v>
      </c>
      <c r="J68" s="157"/>
    </row>
    <row r="69" spans="1:10" ht="45.75">
      <c r="A69" s="55">
        <f>A68+1</f>
        <v>7</v>
      </c>
      <c r="B69" s="55">
        <v>2</v>
      </c>
      <c r="C69" s="61" t="s">
        <v>183</v>
      </c>
      <c r="D69" s="57">
        <v>36000</v>
      </c>
      <c r="E69" s="132"/>
      <c r="F69" s="57">
        <v>25000</v>
      </c>
      <c r="G69" s="59">
        <f t="shared" si="1"/>
        <v>25000</v>
      </c>
      <c r="H69" s="11"/>
      <c r="I69" s="161">
        <f t="shared" si="0"/>
        <v>25000</v>
      </c>
      <c r="J69" s="157"/>
    </row>
    <row r="70" spans="1:10" ht="45.75">
      <c r="A70" s="55">
        <f aca="true" t="shared" si="2" ref="A70:A75">A69+1</f>
        <v>8</v>
      </c>
      <c r="B70" s="55">
        <v>3</v>
      </c>
      <c r="C70" s="61" t="s">
        <v>184</v>
      </c>
      <c r="D70" s="57">
        <v>42000</v>
      </c>
      <c r="E70" s="132"/>
      <c r="F70" s="57">
        <v>30000</v>
      </c>
      <c r="G70" s="59">
        <f t="shared" si="1"/>
        <v>30000</v>
      </c>
      <c r="H70" s="11"/>
      <c r="I70" s="161">
        <f t="shared" si="0"/>
        <v>30000</v>
      </c>
      <c r="J70" s="157"/>
    </row>
    <row r="71" spans="1:10" ht="15.75">
      <c r="A71" s="55">
        <f t="shared" si="2"/>
        <v>9</v>
      </c>
      <c r="B71" s="55">
        <v>4</v>
      </c>
      <c r="C71" s="61" t="s">
        <v>185</v>
      </c>
      <c r="D71" s="57">
        <v>36000</v>
      </c>
      <c r="E71" s="132"/>
      <c r="F71" s="57">
        <v>25000</v>
      </c>
      <c r="G71" s="59">
        <f t="shared" si="1"/>
        <v>25000</v>
      </c>
      <c r="H71" s="11"/>
      <c r="I71" s="161">
        <f t="shared" si="0"/>
        <v>25000</v>
      </c>
      <c r="J71" s="157"/>
    </row>
    <row r="72" spans="1:10" ht="15.75">
      <c r="A72" s="55">
        <f t="shared" si="2"/>
        <v>10</v>
      </c>
      <c r="B72" s="55">
        <v>5</v>
      </c>
      <c r="C72" s="61" t="s">
        <v>186</v>
      </c>
      <c r="D72" s="57">
        <v>42000</v>
      </c>
      <c r="E72" s="132"/>
      <c r="F72" s="57">
        <v>30000</v>
      </c>
      <c r="G72" s="59">
        <f t="shared" si="1"/>
        <v>30000</v>
      </c>
      <c r="H72" s="11"/>
      <c r="I72" s="161">
        <f t="shared" si="0"/>
        <v>30000</v>
      </c>
      <c r="J72" s="157"/>
    </row>
    <row r="73" spans="1:10" ht="30.75">
      <c r="A73" s="55">
        <f t="shared" si="2"/>
        <v>11</v>
      </c>
      <c r="B73" s="55">
        <v>6</v>
      </c>
      <c r="C73" s="61" t="s">
        <v>187</v>
      </c>
      <c r="D73" s="57">
        <v>42000</v>
      </c>
      <c r="E73" s="132"/>
      <c r="F73" s="57">
        <v>30000</v>
      </c>
      <c r="G73" s="59">
        <f t="shared" si="1"/>
        <v>30000</v>
      </c>
      <c r="H73" s="11"/>
      <c r="I73" s="161">
        <f t="shared" si="0"/>
        <v>30000</v>
      </c>
      <c r="J73" s="157"/>
    </row>
    <row r="74" spans="1:10" ht="30.75">
      <c r="A74" s="55">
        <f t="shared" si="2"/>
        <v>12</v>
      </c>
      <c r="B74" s="55">
        <v>7</v>
      </c>
      <c r="C74" s="61" t="s">
        <v>188</v>
      </c>
      <c r="D74" s="57">
        <v>42000</v>
      </c>
      <c r="E74" s="132"/>
      <c r="F74" s="57">
        <v>30000</v>
      </c>
      <c r="G74" s="59">
        <f t="shared" si="1"/>
        <v>30000</v>
      </c>
      <c r="H74" s="11"/>
      <c r="I74" s="161">
        <f t="shared" si="0"/>
        <v>30000</v>
      </c>
      <c r="J74" s="157"/>
    </row>
    <row r="75" spans="1:10" ht="15.75">
      <c r="A75" s="55">
        <f t="shared" si="2"/>
        <v>13</v>
      </c>
      <c r="B75" s="55">
        <v>8</v>
      </c>
      <c r="C75" s="61" t="s">
        <v>189</v>
      </c>
      <c r="D75" s="57">
        <v>42000</v>
      </c>
      <c r="E75" s="132"/>
      <c r="F75" s="57">
        <v>30000</v>
      </c>
      <c r="G75" s="59">
        <f t="shared" si="1"/>
        <v>30000</v>
      </c>
      <c r="H75" s="11"/>
      <c r="I75" s="161">
        <f t="shared" si="0"/>
        <v>30000</v>
      </c>
      <c r="J75" s="157"/>
    </row>
    <row r="76" spans="1:10" ht="15.75">
      <c r="A76" s="55"/>
      <c r="B76" s="55"/>
      <c r="C76" s="61"/>
      <c r="D76" s="68"/>
      <c r="E76" s="133"/>
      <c r="F76" s="57"/>
      <c r="G76" s="59"/>
      <c r="H76" s="11"/>
      <c r="I76" s="161"/>
      <c r="J76" s="157"/>
    </row>
    <row r="77" spans="1:10" ht="16.5">
      <c r="A77" s="55"/>
      <c r="B77" s="55" t="s">
        <v>190</v>
      </c>
      <c r="C77" s="58" t="s">
        <v>191</v>
      </c>
      <c r="D77" s="68"/>
      <c r="E77" s="133"/>
      <c r="F77" s="57"/>
      <c r="G77" s="59"/>
      <c r="H77" s="11"/>
      <c r="I77" s="161"/>
      <c r="J77" s="157"/>
    </row>
    <row r="78" spans="1:10" ht="15.75">
      <c r="A78" s="55">
        <f>A75+1</f>
        <v>14</v>
      </c>
      <c r="B78" s="55">
        <v>1</v>
      </c>
      <c r="C78" s="65" t="s">
        <v>192</v>
      </c>
      <c r="D78" s="57">
        <v>36000</v>
      </c>
      <c r="E78" s="132"/>
      <c r="F78" s="57">
        <v>25000</v>
      </c>
      <c r="G78" s="59">
        <f>F78</f>
        <v>25000</v>
      </c>
      <c r="H78" s="11"/>
      <c r="I78" s="161">
        <f t="shared" si="0"/>
        <v>25000</v>
      </c>
      <c r="J78" s="157"/>
    </row>
    <row r="79" spans="1:10" ht="15.75">
      <c r="A79" s="55">
        <f>A78+1</f>
        <v>15</v>
      </c>
      <c r="B79" s="55">
        <v>2</v>
      </c>
      <c r="C79" s="61" t="s">
        <v>193</v>
      </c>
      <c r="D79" s="57">
        <v>36000</v>
      </c>
      <c r="E79" s="132"/>
      <c r="F79" s="57">
        <v>25000</v>
      </c>
      <c r="G79" s="59">
        <f>F79</f>
        <v>25000</v>
      </c>
      <c r="H79" s="11"/>
      <c r="I79" s="161">
        <f t="shared" si="0"/>
        <v>25000</v>
      </c>
      <c r="J79" s="157"/>
    </row>
    <row r="80" spans="1:10" ht="15.75">
      <c r="A80" s="55">
        <f>A79+1</f>
        <v>16</v>
      </c>
      <c r="B80" s="55">
        <v>3</v>
      </c>
      <c r="C80" s="61" t="s">
        <v>401</v>
      </c>
      <c r="D80" s="57">
        <v>36000</v>
      </c>
      <c r="E80" s="132"/>
      <c r="F80" s="57">
        <v>25000</v>
      </c>
      <c r="G80" s="59">
        <f>F80</f>
        <v>25000</v>
      </c>
      <c r="H80" s="11"/>
      <c r="I80" s="161">
        <f t="shared" si="0"/>
        <v>25000</v>
      </c>
      <c r="J80" s="157"/>
    </row>
    <row r="81" spans="1:10" ht="15.75">
      <c r="A81" s="55">
        <f>A80+1</f>
        <v>17</v>
      </c>
      <c r="B81" s="55">
        <v>4</v>
      </c>
      <c r="C81" s="61" t="s">
        <v>194</v>
      </c>
      <c r="D81" s="57">
        <v>36000</v>
      </c>
      <c r="E81" s="132"/>
      <c r="F81" s="57">
        <v>25000</v>
      </c>
      <c r="G81" s="59">
        <f>F81</f>
        <v>25000</v>
      </c>
      <c r="H81" s="11"/>
      <c r="I81" s="161">
        <f t="shared" si="0"/>
        <v>25000</v>
      </c>
      <c r="J81" s="157"/>
    </row>
    <row r="82" spans="1:10" ht="15.75">
      <c r="A82" s="55">
        <f>A81+1</f>
        <v>18</v>
      </c>
      <c r="B82" s="55">
        <v>5</v>
      </c>
      <c r="C82" s="65" t="s">
        <v>195</v>
      </c>
      <c r="D82" s="57">
        <v>36000</v>
      </c>
      <c r="E82" s="132"/>
      <c r="F82" s="57">
        <v>25000</v>
      </c>
      <c r="G82" s="59">
        <f>F82</f>
        <v>25000</v>
      </c>
      <c r="H82" s="11"/>
      <c r="I82" s="161">
        <f t="shared" si="0"/>
        <v>25000</v>
      </c>
      <c r="J82" s="157"/>
    </row>
    <row r="83" spans="1:10" ht="15.75">
      <c r="A83" s="55"/>
      <c r="B83" s="55"/>
      <c r="C83" s="61"/>
      <c r="D83" s="57"/>
      <c r="E83" s="132"/>
      <c r="F83" s="57"/>
      <c r="G83" s="59"/>
      <c r="H83" s="11"/>
      <c r="I83" s="161"/>
      <c r="J83" s="157"/>
    </row>
    <row r="84" spans="1:10" ht="16.5">
      <c r="A84" s="55"/>
      <c r="B84" s="55" t="s">
        <v>196</v>
      </c>
      <c r="C84" s="58" t="s">
        <v>141</v>
      </c>
      <c r="D84" s="57"/>
      <c r="E84" s="132"/>
      <c r="F84" s="57"/>
      <c r="G84" s="59"/>
      <c r="H84" s="11"/>
      <c r="I84" s="161"/>
      <c r="J84" s="157"/>
    </row>
    <row r="85" spans="1:10" ht="15.75">
      <c r="A85" s="55">
        <f>A82+1</f>
        <v>19</v>
      </c>
      <c r="B85" s="55">
        <v>1</v>
      </c>
      <c r="C85" s="61" t="s">
        <v>197</v>
      </c>
      <c r="D85" s="57">
        <v>36000</v>
      </c>
      <c r="E85" s="132"/>
      <c r="F85" s="57">
        <v>25000</v>
      </c>
      <c r="G85" s="59">
        <f aca="true" t="shared" si="3" ref="G85:G90">F85</f>
        <v>25000</v>
      </c>
      <c r="H85" s="11"/>
      <c r="I85" s="161">
        <f t="shared" si="0"/>
        <v>25000</v>
      </c>
      <c r="J85" s="157"/>
    </row>
    <row r="86" spans="1:10" ht="15.75">
      <c r="A86" s="55">
        <f>A85+1</f>
        <v>20</v>
      </c>
      <c r="B86" s="55">
        <v>2</v>
      </c>
      <c r="C86" s="61" t="s">
        <v>198</v>
      </c>
      <c r="D86" s="57">
        <v>42000</v>
      </c>
      <c r="E86" s="132"/>
      <c r="F86" s="57">
        <v>30000</v>
      </c>
      <c r="G86" s="59">
        <f t="shared" si="3"/>
        <v>30000</v>
      </c>
      <c r="H86" s="11"/>
      <c r="I86" s="161">
        <f t="shared" si="0"/>
        <v>30000</v>
      </c>
      <c r="J86" s="157"/>
    </row>
    <row r="87" spans="1:10" ht="15.75">
      <c r="A87" s="55">
        <f>A86+1</f>
        <v>21</v>
      </c>
      <c r="B87" s="55">
        <v>3</v>
      </c>
      <c r="C87" s="61" t="s">
        <v>199</v>
      </c>
      <c r="D87" s="57">
        <v>42000</v>
      </c>
      <c r="E87" s="132"/>
      <c r="F87" s="57">
        <v>30000</v>
      </c>
      <c r="G87" s="59">
        <f t="shared" si="3"/>
        <v>30000</v>
      </c>
      <c r="H87" s="11"/>
      <c r="I87" s="161">
        <f t="shared" si="0"/>
        <v>30000</v>
      </c>
      <c r="J87" s="157"/>
    </row>
    <row r="88" spans="1:10" ht="15.75">
      <c r="A88" s="55">
        <f>A87+1</f>
        <v>22</v>
      </c>
      <c r="B88" s="55">
        <v>4</v>
      </c>
      <c r="C88" s="61" t="s">
        <v>200</v>
      </c>
      <c r="D88" s="57">
        <v>42000</v>
      </c>
      <c r="E88" s="132"/>
      <c r="F88" s="57">
        <v>30000</v>
      </c>
      <c r="G88" s="59">
        <f t="shared" si="3"/>
        <v>30000</v>
      </c>
      <c r="H88" s="11"/>
      <c r="I88" s="161">
        <f t="shared" si="0"/>
        <v>30000</v>
      </c>
      <c r="J88" s="157"/>
    </row>
    <row r="89" spans="1:10" ht="15.75">
      <c r="A89" s="55">
        <f>A88+1</f>
        <v>23</v>
      </c>
      <c r="B89" s="55">
        <v>5</v>
      </c>
      <c r="C89" s="61" t="s">
        <v>201</v>
      </c>
      <c r="D89" s="57">
        <v>42000</v>
      </c>
      <c r="E89" s="132"/>
      <c r="F89" s="57">
        <v>30000</v>
      </c>
      <c r="G89" s="59">
        <f t="shared" si="3"/>
        <v>30000</v>
      </c>
      <c r="H89" s="11"/>
      <c r="I89" s="161">
        <f aca="true" t="shared" si="4" ref="I89:I152">H89+G89</f>
        <v>30000</v>
      </c>
      <c r="J89" s="157"/>
    </row>
    <row r="90" spans="1:10" ht="15.75">
      <c r="A90" s="55">
        <f>A89+1</f>
        <v>24</v>
      </c>
      <c r="B90" s="55">
        <v>6</v>
      </c>
      <c r="C90" s="61" t="s">
        <v>202</v>
      </c>
      <c r="D90" s="57">
        <v>36000</v>
      </c>
      <c r="E90" s="132"/>
      <c r="F90" s="57">
        <v>25000</v>
      </c>
      <c r="G90" s="59">
        <f t="shared" si="3"/>
        <v>25000</v>
      </c>
      <c r="H90" s="11"/>
      <c r="I90" s="161">
        <f t="shared" si="4"/>
        <v>25000</v>
      </c>
      <c r="J90" s="157"/>
    </row>
    <row r="91" spans="1:10" ht="15.75">
      <c r="A91" s="55"/>
      <c r="B91" s="55"/>
      <c r="C91" s="65"/>
      <c r="D91" s="57"/>
      <c r="E91" s="132"/>
      <c r="F91" s="57"/>
      <c r="G91" s="59"/>
      <c r="H91" s="11"/>
      <c r="I91" s="161"/>
      <c r="J91" s="157"/>
    </row>
    <row r="92" spans="1:10" ht="16.5">
      <c r="A92" s="55"/>
      <c r="B92" s="55" t="s">
        <v>203</v>
      </c>
      <c r="C92" s="58" t="s">
        <v>204</v>
      </c>
      <c r="D92" s="57"/>
      <c r="E92" s="132"/>
      <c r="F92" s="57"/>
      <c r="G92" s="59"/>
      <c r="H92" s="11"/>
      <c r="I92" s="161"/>
      <c r="J92" s="157"/>
    </row>
    <row r="93" spans="1:10" ht="15.75">
      <c r="A93" s="55">
        <f>A90+1</f>
        <v>25</v>
      </c>
      <c r="B93" s="55">
        <v>1</v>
      </c>
      <c r="C93" s="65" t="s">
        <v>205</v>
      </c>
      <c r="D93" s="57">
        <v>42000</v>
      </c>
      <c r="E93" s="132"/>
      <c r="F93" s="57">
        <v>30000</v>
      </c>
      <c r="G93" s="59">
        <f>F93</f>
        <v>30000</v>
      </c>
      <c r="H93" s="11"/>
      <c r="I93" s="161">
        <f t="shared" si="4"/>
        <v>30000</v>
      </c>
      <c r="J93" s="157"/>
    </row>
    <row r="94" spans="1:10" ht="15.75">
      <c r="A94" s="55">
        <f>A93+1</f>
        <v>26</v>
      </c>
      <c r="B94" s="55">
        <v>2</v>
      </c>
      <c r="C94" s="65" t="s">
        <v>206</v>
      </c>
      <c r="D94" s="57">
        <v>42000</v>
      </c>
      <c r="E94" s="132"/>
      <c r="F94" s="57">
        <v>30000</v>
      </c>
      <c r="G94" s="59">
        <f>F94</f>
        <v>30000</v>
      </c>
      <c r="H94" s="11"/>
      <c r="I94" s="161">
        <f t="shared" si="4"/>
        <v>30000</v>
      </c>
      <c r="J94" s="157"/>
    </row>
    <row r="95" spans="1:10" ht="15.75">
      <c r="A95" s="55">
        <f>A94+1</f>
        <v>27</v>
      </c>
      <c r="B95" s="55">
        <v>3</v>
      </c>
      <c r="C95" s="61" t="s">
        <v>207</v>
      </c>
      <c r="D95" s="57">
        <v>42000</v>
      </c>
      <c r="E95" s="132"/>
      <c r="F95" s="57">
        <v>30000</v>
      </c>
      <c r="G95" s="59">
        <f>F95</f>
        <v>30000</v>
      </c>
      <c r="H95" s="11"/>
      <c r="I95" s="161">
        <f t="shared" si="4"/>
        <v>30000</v>
      </c>
      <c r="J95" s="157"/>
    </row>
    <row r="96" spans="1:10" ht="15.75">
      <c r="A96" s="55"/>
      <c r="B96" s="55"/>
      <c r="C96" s="61"/>
      <c r="D96" s="57"/>
      <c r="E96" s="132"/>
      <c r="F96" s="57"/>
      <c r="G96" s="59"/>
      <c r="H96" s="11"/>
      <c r="I96" s="161"/>
      <c r="J96" s="157"/>
    </row>
    <row r="97" spans="1:10" ht="33">
      <c r="A97" s="234" t="s">
        <v>208</v>
      </c>
      <c r="B97" s="235"/>
      <c r="C97" s="58" t="s">
        <v>661</v>
      </c>
      <c r="D97" s="57"/>
      <c r="E97" s="132"/>
      <c r="F97" s="57"/>
      <c r="G97" s="59"/>
      <c r="H97" s="11"/>
      <c r="I97" s="161"/>
      <c r="J97" s="157"/>
    </row>
    <row r="98" spans="1:10" ht="15.75">
      <c r="A98" s="55">
        <f>A95+1</f>
        <v>28</v>
      </c>
      <c r="B98" s="55">
        <v>1</v>
      </c>
      <c r="C98" s="61" t="s">
        <v>662</v>
      </c>
      <c r="D98" s="57">
        <v>42000</v>
      </c>
      <c r="E98" s="132"/>
      <c r="F98" s="7">
        <v>30000</v>
      </c>
      <c r="G98" s="59">
        <f aca="true" t="shared" si="5" ref="G98:G104">F98</f>
        <v>30000</v>
      </c>
      <c r="H98" s="11"/>
      <c r="I98" s="161">
        <f t="shared" si="4"/>
        <v>30000</v>
      </c>
      <c r="J98" s="157"/>
    </row>
    <row r="99" spans="1:10" ht="15.75">
      <c r="A99" s="55">
        <f aca="true" t="shared" si="6" ref="A99:A104">A98+1</f>
        <v>29</v>
      </c>
      <c r="B99" s="55">
        <v>2</v>
      </c>
      <c r="C99" s="61" t="s">
        <v>663</v>
      </c>
      <c r="D99" s="57">
        <v>395000</v>
      </c>
      <c r="E99" s="132">
        <v>3</v>
      </c>
      <c r="F99" s="7">
        <v>375000</v>
      </c>
      <c r="G99" s="59">
        <f t="shared" si="5"/>
        <v>375000</v>
      </c>
      <c r="H99" s="11">
        <f>IF(E99="ĐB",1520000,IF(E99="I",660000,IF(E99="II",310000,IF(E99="III",190000,IF(E99="db",300000,IF(E99=1,144000,IF(E99=2,63000,IF(E99=3,28500))))))))</f>
        <v>28500</v>
      </c>
      <c r="I99" s="161">
        <f t="shared" si="4"/>
        <v>403500</v>
      </c>
      <c r="J99" s="157"/>
    </row>
    <row r="100" spans="1:10" ht="30.75">
      <c r="A100" s="55">
        <f t="shared" si="6"/>
        <v>30</v>
      </c>
      <c r="B100" s="55">
        <v>3</v>
      </c>
      <c r="C100" s="61" t="s">
        <v>664</v>
      </c>
      <c r="D100" s="57">
        <v>385000</v>
      </c>
      <c r="E100" s="132">
        <v>1</v>
      </c>
      <c r="F100" s="7">
        <v>366000</v>
      </c>
      <c r="G100" s="59">
        <f t="shared" si="5"/>
        <v>366000</v>
      </c>
      <c r="H100" s="11">
        <f>IF(E100="ĐB",1520000,IF(E100="I",660000,IF(E100="II",310000,IF(E100="III",190000,IF(E100="db",300000,IF(E100=1,144000,IF(E100=2,63000,IF(E100=3,28500))))))))</f>
        <v>144000</v>
      </c>
      <c r="I100" s="161">
        <f t="shared" si="4"/>
        <v>510000</v>
      </c>
      <c r="J100" s="157"/>
    </row>
    <row r="101" spans="1:10" ht="15.75">
      <c r="A101" s="55">
        <f t="shared" si="6"/>
        <v>31</v>
      </c>
      <c r="B101" s="55">
        <v>4</v>
      </c>
      <c r="C101" s="61" t="s">
        <v>665</v>
      </c>
      <c r="D101" s="57">
        <v>42000</v>
      </c>
      <c r="E101" s="132"/>
      <c r="F101" s="7">
        <v>30000</v>
      </c>
      <c r="G101" s="59">
        <f t="shared" si="5"/>
        <v>30000</v>
      </c>
      <c r="H101" s="11"/>
      <c r="I101" s="161">
        <f t="shared" si="4"/>
        <v>30000</v>
      </c>
      <c r="J101" s="157"/>
    </row>
    <row r="102" spans="1:10" ht="15.75">
      <c r="A102" s="55">
        <f t="shared" si="6"/>
        <v>32</v>
      </c>
      <c r="B102" s="55">
        <v>5</v>
      </c>
      <c r="C102" s="61" t="s">
        <v>666</v>
      </c>
      <c r="D102" s="57">
        <v>87000</v>
      </c>
      <c r="E102" s="132"/>
      <c r="F102" s="7">
        <v>83000</v>
      </c>
      <c r="G102" s="59">
        <f t="shared" si="5"/>
        <v>83000</v>
      </c>
      <c r="H102" s="11"/>
      <c r="I102" s="161">
        <f t="shared" si="4"/>
        <v>83000</v>
      </c>
      <c r="J102" s="157"/>
    </row>
    <row r="103" spans="1:10" ht="15.75">
      <c r="A103" s="55">
        <f t="shared" si="6"/>
        <v>33</v>
      </c>
      <c r="B103" s="55">
        <v>6</v>
      </c>
      <c r="C103" s="61" t="s">
        <v>395</v>
      </c>
      <c r="D103" s="57">
        <v>102000</v>
      </c>
      <c r="E103" s="132"/>
      <c r="F103" s="7">
        <v>97000</v>
      </c>
      <c r="G103" s="59">
        <f t="shared" si="5"/>
        <v>97000</v>
      </c>
      <c r="H103" s="11"/>
      <c r="I103" s="161">
        <f t="shared" si="4"/>
        <v>97000</v>
      </c>
      <c r="J103" s="157"/>
    </row>
    <row r="104" spans="1:10" ht="15.75">
      <c r="A104" s="55">
        <f t="shared" si="6"/>
        <v>34</v>
      </c>
      <c r="B104" s="55">
        <v>7</v>
      </c>
      <c r="C104" s="65" t="s">
        <v>667</v>
      </c>
      <c r="D104" s="57">
        <v>142000</v>
      </c>
      <c r="E104" s="132"/>
      <c r="F104" s="7">
        <v>135000</v>
      </c>
      <c r="G104" s="59">
        <f t="shared" si="5"/>
        <v>135000</v>
      </c>
      <c r="H104" s="11"/>
      <c r="I104" s="161">
        <f t="shared" si="4"/>
        <v>135000</v>
      </c>
      <c r="J104" s="157"/>
    </row>
    <row r="105" spans="1:10" ht="15.75">
      <c r="A105" s="55"/>
      <c r="B105" s="55"/>
      <c r="C105" s="65"/>
      <c r="D105" s="57"/>
      <c r="E105" s="132"/>
      <c r="F105" s="57"/>
      <c r="G105" s="59"/>
      <c r="H105" s="11"/>
      <c r="I105" s="161"/>
      <c r="J105" s="157"/>
    </row>
    <row r="106" spans="1:10" ht="16.5">
      <c r="A106" s="55"/>
      <c r="B106" s="55" t="s">
        <v>668</v>
      </c>
      <c r="C106" s="58" t="s">
        <v>669</v>
      </c>
      <c r="D106" s="57"/>
      <c r="E106" s="132"/>
      <c r="F106" s="57"/>
      <c r="G106" s="59"/>
      <c r="H106" s="11"/>
      <c r="I106" s="161"/>
      <c r="J106" s="157"/>
    </row>
    <row r="107" spans="1:10" ht="15.75">
      <c r="A107" s="55">
        <f>A104+1</f>
        <v>35</v>
      </c>
      <c r="B107" s="55">
        <v>1</v>
      </c>
      <c r="C107" s="65" t="s">
        <v>407</v>
      </c>
      <c r="D107" s="57">
        <v>265000</v>
      </c>
      <c r="E107" s="132">
        <v>2</v>
      </c>
      <c r="F107" s="7">
        <v>252000</v>
      </c>
      <c r="G107" s="59">
        <f aca="true" t="shared" si="7" ref="G107:G123">F107</f>
        <v>252000</v>
      </c>
      <c r="H107" s="11">
        <f>IF(E107="ĐB",1520000,IF(E107="I",660000,IF(E107="II",310000,IF(E107="III",190000,IF(E107="db",300000,IF(E107=1,144000,IF(E107=2,63000,IF(E107=3,28500))))))))</f>
        <v>63000</v>
      </c>
      <c r="I107" s="161">
        <f t="shared" si="4"/>
        <v>315000</v>
      </c>
      <c r="J107" s="157"/>
    </row>
    <row r="108" spans="1:10" ht="15.75">
      <c r="A108" s="55">
        <f>A107+1</f>
        <v>36</v>
      </c>
      <c r="B108" s="55">
        <v>2</v>
      </c>
      <c r="C108" s="65" t="s">
        <v>408</v>
      </c>
      <c r="D108" s="57">
        <v>295000</v>
      </c>
      <c r="E108" s="132"/>
      <c r="F108" s="7">
        <v>280000</v>
      </c>
      <c r="G108" s="59">
        <f t="shared" si="7"/>
        <v>280000</v>
      </c>
      <c r="H108" s="11"/>
      <c r="I108" s="161">
        <f t="shared" si="4"/>
        <v>280000</v>
      </c>
      <c r="J108" s="157"/>
    </row>
    <row r="109" spans="1:10" ht="15.75">
      <c r="A109" s="55">
        <f aca="true" t="shared" si="8" ref="A109:B123">A108+1</f>
        <v>37</v>
      </c>
      <c r="B109" s="55">
        <v>3</v>
      </c>
      <c r="C109" s="61" t="s">
        <v>670</v>
      </c>
      <c r="D109" s="57">
        <v>42000</v>
      </c>
      <c r="E109" s="132"/>
      <c r="F109" s="7">
        <v>30000</v>
      </c>
      <c r="G109" s="59">
        <f t="shared" si="7"/>
        <v>30000</v>
      </c>
      <c r="H109" s="11"/>
      <c r="I109" s="161">
        <f t="shared" si="4"/>
        <v>30000</v>
      </c>
      <c r="J109" s="157"/>
    </row>
    <row r="110" spans="1:10" ht="15.75">
      <c r="A110" s="55">
        <f t="shared" si="8"/>
        <v>38</v>
      </c>
      <c r="B110" s="55">
        <v>4</v>
      </c>
      <c r="C110" s="61" t="s">
        <v>671</v>
      </c>
      <c r="D110" s="57">
        <v>42000</v>
      </c>
      <c r="E110" s="132"/>
      <c r="F110" s="7">
        <v>30000</v>
      </c>
      <c r="G110" s="59">
        <f t="shared" si="7"/>
        <v>30000</v>
      </c>
      <c r="H110" s="11"/>
      <c r="I110" s="161">
        <f t="shared" si="4"/>
        <v>30000</v>
      </c>
      <c r="J110" s="157"/>
    </row>
    <row r="111" spans="1:10" ht="15.75">
      <c r="A111" s="55">
        <f t="shared" si="8"/>
        <v>39</v>
      </c>
      <c r="B111" s="55">
        <v>5</v>
      </c>
      <c r="C111" s="61" t="s">
        <v>672</v>
      </c>
      <c r="D111" s="57">
        <v>42000</v>
      </c>
      <c r="E111" s="132"/>
      <c r="F111" s="7">
        <v>30000</v>
      </c>
      <c r="G111" s="59">
        <f t="shared" si="7"/>
        <v>30000</v>
      </c>
      <c r="H111" s="11"/>
      <c r="I111" s="161">
        <f t="shared" si="4"/>
        <v>30000</v>
      </c>
      <c r="J111" s="157"/>
    </row>
    <row r="112" spans="1:10" ht="30.75">
      <c r="A112" s="55">
        <f t="shared" si="8"/>
        <v>40</v>
      </c>
      <c r="B112" s="55">
        <v>6</v>
      </c>
      <c r="C112" s="61" t="s">
        <v>673</v>
      </c>
      <c r="D112" s="57">
        <v>500000</v>
      </c>
      <c r="E112" s="132"/>
      <c r="F112" s="7">
        <f>95%*D112</f>
        <v>475000</v>
      </c>
      <c r="G112" s="59">
        <f t="shared" si="7"/>
        <v>475000</v>
      </c>
      <c r="H112" s="11"/>
      <c r="I112" s="161">
        <f t="shared" si="4"/>
        <v>475000</v>
      </c>
      <c r="J112" s="157"/>
    </row>
    <row r="113" spans="1:10" ht="30.75">
      <c r="A113" s="55">
        <f t="shared" si="8"/>
        <v>41</v>
      </c>
      <c r="B113" s="55">
        <v>7</v>
      </c>
      <c r="C113" s="61" t="s">
        <v>674</v>
      </c>
      <c r="D113" s="57">
        <v>870000</v>
      </c>
      <c r="E113" s="132">
        <v>2</v>
      </c>
      <c r="F113" s="7">
        <v>827000</v>
      </c>
      <c r="G113" s="59">
        <f t="shared" si="7"/>
        <v>827000</v>
      </c>
      <c r="H113" s="11">
        <f>IF(E113="ĐB",1520000,IF(E113="I",660000,IF(E113="II",310000,IF(E113="III",190000,IF(E113="db",300000,IF(E113=1,144000,IF(E113=2,63000,IF(E113=3,28500))))))))</f>
        <v>63000</v>
      </c>
      <c r="I113" s="161">
        <f t="shared" si="4"/>
        <v>890000</v>
      </c>
      <c r="J113" s="157"/>
    </row>
    <row r="114" spans="1:10" ht="15.75">
      <c r="A114" s="55">
        <v>42</v>
      </c>
      <c r="B114" s="55">
        <v>16</v>
      </c>
      <c r="C114" s="65" t="s">
        <v>392</v>
      </c>
      <c r="D114" s="57">
        <v>58000</v>
      </c>
      <c r="E114" s="132"/>
      <c r="F114" s="57">
        <v>55000</v>
      </c>
      <c r="G114" s="59">
        <f t="shared" si="7"/>
        <v>55000</v>
      </c>
      <c r="H114" s="11"/>
      <c r="I114" s="161">
        <f t="shared" si="4"/>
        <v>55000</v>
      </c>
      <c r="J114" s="157"/>
    </row>
    <row r="115" spans="1:10" ht="15.75">
      <c r="A115" s="55">
        <f t="shared" si="8"/>
        <v>43</v>
      </c>
      <c r="B115" s="55">
        <f>B114+1</f>
        <v>17</v>
      </c>
      <c r="C115" s="65" t="s">
        <v>393</v>
      </c>
      <c r="D115" s="57">
        <v>83000</v>
      </c>
      <c r="E115" s="132"/>
      <c r="F115" s="57">
        <v>79000</v>
      </c>
      <c r="G115" s="59">
        <f t="shared" si="7"/>
        <v>79000</v>
      </c>
      <c r="H115" s="11"/>
      <c r="I115" s="161">
        <f t="shared" si="4"/>
        <v>79000</v>
      </c>
      <c r="J115" s="157"/>
    </row>
    <row r="116" spans="1:10" ht="15.75">
      <c r="A116" s="55">
        <f t="shared" si="8"/>
        <v>44</v>
      </c>
      <c r="B116" s="55">
        <f>B115+1</f>
        <v>18</v>
      </c>
      <c r="C116" s="65" t="s">
        <v>394</v>
      </c>
      <c r="D116" s="57">
        <v>108000</v>
      </c>
      <c r="E116" s="132"/>
      <c r="F116" s="57">
        <v>103000</v>
      </c>
      <c r="G116" s="59">
        <f t="shared" si="7"/>
        <v>103000</v>
      </c>
      <c r="H116" s="11"/>
      <c r="I116" s="161">
        <f t="shared" si="4"/>
        <v>103000</v>
      </c>
      <c r="J116" s="157"/>
    </row>
    <row r="117" spans="1:10" ht="15.75">
      <c r="A117" s="55">
        <f t="shared" si="8"/>
        <v>45</v>
      </c>
      <c r="B117" s="55">
        <f>B116+1</f>
        <v>19</v>
      </c>
      <c r="C117" s="61" t="s">
        <v>409</v>
      </c>
      <c r="D117" s="57">
        <v>305000</v>
      </c>
      <c r="E117" s="132">
        <v>2</v>
      </c>
      <c r="F117" s="57">
        <v>290000</v>
      </c>
      <c r="G117" s="59">
        <f t="shared" si="7"/>
        <v>290000</v>
      </c>
      <c r="H117" s="11">
        <f>IF(E117="ĐB",1520000,IF(E117="I",660000,IF(E117="II",310000,IF(E117="III",190000,IF(E117="db",300000,IF(E117=1,144000,IF(E117=2,63000,IF(E117=3,28500))))))))</f>
        <v>63000</v>
      </c>
      <c r="I117" s="161">
        <f t="shared" si="4"/>
        <v>353000</v>
      </c>
      <c r="J117" s="157"/>
    </row>
    <row r="118" spans="1:10" ht="15.75">
      <c r="A118" s="55">
        <f t="shared" si="8"/>
        <v>46</v>
      </c>
      <c r="B118" s="55">
        <f t="shared" si="8"/>
        <v>20</v>
      </c>
      <c r="C118" s="61" t="s">
        <v>434</v>
      </c>
      <c r="D118" s="57">
        <v>465000</v>
      </c>
      <c r="E118" s="132">
        <v>3</v>
      </c>
      <c r="F118" s="57">
        <v>442000</v>
      </c>
      <c r="G118" s="59">
        <f t="shared" si="7"/>
        <v>442000</v>
      </c>
      <c r="H118" s="11">
        <f>IF(E118="ĐB",1520000,IF(E118="I",660000,IF(E118="II",310000,IF(E118="III",190000,IF(E118="db",300000,IF(E118=1,144000,IF(E118=2,63000,IF(E118=3,28500))))))))</f>
        <v>28500</v>
      </c>
      <c r="I118" s="161">
        <f t="shared" si="4"/>
        <v>470500</v>
      </c>
      <c r="J118" s="157"/>
    </row>
    <row r="119" spans="1:10" ht="15.75">
      <c r="A119" s="55">
        <f t="shared" si="8"/>
        <v>47</v>
      </c>
      <c r="B119" s="55">
        <f t="shared" si="8"/>
        <v>21</v>
      </c>
      <c r="C119" s="61" t="s">
        <v>435</v>
      </c>
      <c r="D119" s="57">
        <v>420000</v>
      </c>
      <c r="E119" s="132">
        <v>1</v>
      </c>
      <c r="F119" s="57">
        <v>399000</v>
      </c>
      <c r="G119" s="59">
        <f t="shared" si="7"/>
        <v>399000</v>
      </c>
      <c r="H119" s="11">
        <f>IF(E119="ĐB",1520000,IF(E119="I",660000,IF(E119="II",310000,IF(E119="III",190000,IF(E119="db",300000,IF(E119=1,144000,IF(E119=2,63000,IF(E119=3,28500))))))))</f>
        <v>144000</v>
      </c>
      <c r="I119" s="161">
        <f t="shared" si="4"/>
        <v>543000</v>
      </c>
      <c r="J119" s="157"/>
    </row>
    <row r="120" spans="1:10" ht="15.75">
      <c r="A120" s="55">
        <f t="shared" si="8"/>
        <v>48</v>
      </c>
      <c r="B120" s="55">
        <f t="shared" si="8"/>
        <v>22</v>
      </c>
      <c r="C120" s="61" t="s">
        <v>436</v>
      </c>
      <c r="D120" s="57">
        <v>155000</v>
      </c>
      <c r="E120" s="132"/>
      <c r="F120" s="57">
        <v>147000</v>
      </c>
      <c r="G120" s="59">
        <f t="shared" si="7"/>
        <v>147000</v>
      </c>
      <c r="H120" s="11"/>
      <c r="I120" s="161">
        <f t="shared" si="4"/>
        <v>147000</v>
      </c>
      <c r="J120" s="157"/>
    </row>
    <row r="121" spans="1:10" ht="15.75">
      <c r="A121" s="55">
        <f t="shared" si="8"/>
        <v>49</v>
      </c>
      <c r="B121" s="55">
        <f t="shared" si="8"/>
        <v>23</v>
      </c>
      <c r="C121" s="61" t="s">
        <v>437</v>
      </c>
      <c r="D121" s="57">
        <v>155000</v>
      </c>
      <c r="E121" s="132"/>
      <c r="F121" s="57">
        <v>147000</v>
      </c>
      <c r="G121" s="59">
        <f t="shared" si="7"/>
        <v>147000</v>
      </c>
      <c r="H121" s="11"/>
      <c r="I121" s="161">
        <f t="shared" si="4"/>
        <v>147000</v>
      </c>
      <c r="J121" s="157"/>
    </row>
    <row r="122" spans="1:10" ht="15.75">
      <c r="A122" s="55">
        <f t="shared" si="8"/>
        <v>50</v>
      </c>
      <c r="B122" s="55">
        <f t="shared" si="8"/>
        <v>24</v>
      </c>
      <c r="C122" s="65" t="s">
        <v>438</v>
      </c>
      <c r="D122" s="57">
        <v>195000</v>
      </c>
      <c r="E122" s="132"/>
      <c r="F122" s="57">
        <v>185000</v>
      </c>
      <c r="G122" s="59">
        <f t="shared" si="7"/>
        <v>185000</v>
      </c>
      <c r="H122" s="11"/>
      <c r="I122" s="161">
        <f t="shared" si="4"/>
        <v>185000</v>
      </c>
      <c r="J122" s="157"/>
    </row>
    <row r="123" spans="1:10" ht="15.75">
      <c r="A123" s="55">
        <f t="shared" si="8"/>
        <v>51</v>
      </c>
      <c r="B123" s="55">
        <f t="shared" si="8"/>
        <v>25</v>
      </c>
      <c r="C123" s="65" t="s">
        <v>439</v>
      </c>
      <c r="D123" s="57">
        <v>415000</v>
      </c>
      <c r="E123" s="132"/>
      <c r="F123" s="57">
        <v>395000</v>
      </c>
      <c r="G123" s="59">
        <f t="shared" si="7"/>
        <v>395000</v>
      </c>
      <c r="H123" s="11"/>
      <c r="I123" s="161">
        <f t="shared" si="4"/>
        <v>395000</v>
      </c>
      <c r="J123" s="157"/>
    </row>
    <row r="124" spans="1:10" ht="15.75">
      <c r="A124" s="69"/>
      <c r="B124" s="69"/>
      <c r="C124" s="65"/>
      <c r="D124" s="66"/>
      <c r="E124" s="132"/>
      <c r="F124" s="57"/>
      <c r="G124" s="59"/>
      <c r="H124" s="11"/>
      <c r="I124" s="161"/>
      <c r="J124" s="157"/>
    </row>
    <row r="125" spans="1:10" s="34" customFormat="1" ht="17.25">
      <c r="A125" s="70"/>
      <c r="B125" s="70" t="s">
        <v>675</v>
      </c>
      <c r="C125" s="56" t="s">
        <v>676</v>
      </c>
      <c r="D125" s="71"/>
      <c r="E125" s="132"/>
      <c r="F125" s="57"/>
      <c r="G125" s="59"/>
      <c r="H125" s="11"/>
      <c r="I125" s="161"/>
      <c r="J125" s="157"/>
    </row>
    <row r="126" spans="1:10" ht="25.5">
      <c r="A126" s="55">
        <v>52</v>
      </c>
      <c r="B126" s="55">
        <v>1</v>
      </c>
      <c r="C126" s="61" t="s">
        <v>677</v>
      </c>
      <c r="D126" s="57">
        <v>64000</v>
      </c>
      <c r="E126" s="132">
        <v>3</v>
      </c>
      <c r="F126" s="7">
        <v>45000</v>
      </c>
      <c r="G126" s="59">
        <f aca="true" t="shared" si="9" ref="G126:G157">F126</f>
        <v>45000</v>
      </c>
      <c r="H126" s="11">
        <f>IF(E126="ĐB",1520000,IF(E126="I",660000,IF(E126="II",310000,IF(E126="III",190000,IF(E126="db",300000,IF(E126=1,144000,IF(E126=2,63000,IF(E126=3,28500))))))))</f>
        <v>28500</v>
      </c>
      <c r="I126" s="161">
        <f t="shared" si="4"/>
        <v>73500</v>
      </c>
      <c r="J126" s="155" t="s">
        <v>11</v>
      </c>
    </row>
    <row r="127" spans="1:10" ht="15.75">
      <c r="A127" s="55">
        <f aca="true" t="shared" si="10" ref="A127:B159">A126+1</f>
        <v>53</v>
      </c>
      <c r="B127" s="55">
        <v>2</v>
      </c>
      <c r="C127" s="61" t="s">
        <v>678</v>
      </c>
      <c r="D127" s="57">
        <v>40000</v>
      </c>
      <c r="E127" s="132">
        <v>3</v>
      </c>
      <c r="F127" s="7">
        <f>D127*70%</f>
        <v>28000</v>
      </c>
      <c r="G127" s="59">
        <f t="shared" si="9"/>
        <v>28000</v>
      </c>
      <c r="H127" s="11">
        <f>IF(E127="ĐB",1520000,IF(E127="I",660000,IF(E127="II",310000,IF(E127="III",190000,IF(E127="db",300000,IF(E127=1,144000,IF(E127=2,63000,IF(E127=3,28500))))))))</f>
        <v>28500</v>
      </c>
      <c r="I127" s="161">
        <f t="shared" si="4"/>
        <v>56500</v>
      </c>
      <c r="J127" s="157"/>
    </row>
    <row r="128" spans="1:10" ht="38.25">
      <c r="A128" s="55">
        <f t="shared" si="10"/>
        <v>54</v>
      </c>
      <c r="B128" s="55">
        <v>3</v>
      </c>
      <c r="C128" s="61" t="s">
        <v>679</v>
      </c>
      <c r="D128" s="57">
        <v>58000</v>
      </c>
      <c r="E128" s="132">
        <v>3</v>
      </c>
      <c r="F128" s="7">
        <v>41000</v>
      </c>
      <c r="G128" s="59">
        <f t="shared" si="9"/>
        <v>41000</v>
      </c>
      <c r="H128" s="11">
        <f aca="true" t="shared" si="11" ref="H128:H191">IF(E128="ĐB",1520000,IF(E128="I",660000,IF(E128="II",310000,IF(E128="III",190000,IF(E128="db",300000,IF(E128=1,144000,IF(E128=2,63000,IF(E128=3,28500))))))))</f>
        <v>28500</v>
      </c>
      <c r="I128" s="161">
        <f t="shared" si="4"/>
        <v>69500</v>
      </c>
      <c r="J128" s="155" t="s">
        <v>12</v>
      </c>
    </row>
    <row r="129" spans="1:10" ht="15.75">
      <c r="A129" s="55">
        <f t="shared" si="10"/>
        <v>55</v>
      </c>
      <c r="B129" s="55">
        <v>4</v>
      </c>
      <c r="C129" s="61" t="s">
        <v>680</v>
      </c>
      <c r="D129" s="57">
        <v>74000</v>
      </c>
      <c r="E129" s="132">
        <v>3</v>
      </c>
      <c r="F129" s="7">
        <v>52000</v>
      </c>
      <c r="G129" s="59">
        <f t="shared" si="9"/>
        <v>52000</v>
      </c>
      <c r="H129" s="11">
        <f t="shared" si="11"/>
        <v>28500</v>
      </c>
      <c r="I129" s="161">
        <f t="shared" si="4"/>
        <v>80500</v>
      </c>
      <c r="J129" s="157"/>
    </row>
    <row r="130" spans="1:10" ht="15.75">
      <c r="A130" s="55">
        <f t="shared" si="10"/>
        <v>56</v>
      </c>
      <c r="B130" s="55">
        <v>5</v>
      </c>
      <c r="C130" s="61" t="s">
        <v>681</v>
      </c>
      <c r="D130" s="57">
        <v>97000</v>
      </c>
      <c r="E130" s="132">
        <v>3</v>
      </c>
      <c r="F130" s="7">
        <v>68000</v>
      </c>
      <c r="G130" s="59">
        <f t="shared" si="9"/>
        <v>68000</v>
      </c>
      <c r="H130" s="11">
        <f t="shared" si="11"/>
        <v>28500</v>
      </c>
      <c r="I130" s="161">
        <f t="shared" si="4"/>
        <v>96500</v>
      </c>
      <c r="J130" s="157"/>
    </row>
    <row r="131" spans="1:10" ht="15.75">
      <c r="A131" s="55">
        <f t="shared" si="10"/>
        <v>57</v>
      </c>
      <c r="B131" s="55">
        <v>6</v>
      </c>
      <c r="C131" s="61" t="s">
        <v>682</v>
      </c>
      <c r="D131" s="57">
        <v>130000</v>
      </c>
      <c r="E131" s="132">
        <v>2</v>
      </c>
      <c r="F131" s="7">
        <f>D131*70%</f>
        <v>91000</v>
      </c>
      <c r="G131" s="59">
        <f t="shared" si="9"/>
        <v>91000</v>
      </c>
      <c r="H131" s="11">
        <f t="shared" si="11"/>
        <v>63000</v>
      </c>
      <c r="I131" s="161">
        <f t="shared" si="4"/>
        <v>154000</v>
      </c>
      <c r="J131" s="157"/>
    </row>
    <row r="132" spans="1:10" ht="15.75">
      <c r="A132" s="55">
        <f t="shared" si="10"/>
        <v>58</v>
      </c>
      <c r="B132" s="55">
        <v>7</v>
      </c>
      <c r="C132" s="61" t="s">
        <v>683</v>
      </c>
      <c r="D132" s="57">
        <v>86000</v>
      </c>
      <c r="E132" s="132">
        <v>3</v>
      </c>
      <c r="F132" s="7">
        <v>60000</v>
      </c>
      <c r="G132" s="59">
        <f t="shared" si="9"/>
        <v>60000</v>
      </c>
      <c r="H132" s="11">
        <f t="shared" si="11"/>
        <v>28500</v>
      </c>
      <c r="I132" s="161">
        <f t="shared" si="4"/>
        <v>88500</v>
      </c>
      <c r="J132" s="157"/>
    </row>
    <row r="133" spans="1:10" ht="15.75">
      <c r="A133" s="55">
        <f t="shared" si="10"/>
        <v>59</v>
      </c>
      <c r="B133" s="55">
        <v>8</v>
      </c>
      <c r="C133" s="61" t="s">
        <v>684</v>
      </c>
      <c r="D133" s="57">
        <v>54000</v>
      </c>
      <c r="E133" s="132">
        <v>3</v>
      </c>
      <c r="F133" s="7">
        <v>38000</v>
      </c>
      <c r="G133" s="59">
        <f t="shared" si="9"/>
        <v>38000</v>
      </c>
      <c r="H133" s="11">
        <f t="shared" si="11"/>
        <v>28500</v>
      </c>
      <c r="I133" s="161">
        <f t="shared" si="4"/>
        <v>66500</v>
      </c>
      <c r="J133" s="157"/>
    </row>
    <row r="134" spans="1:10" ht="15.75">
      <c r="A134" s="55">
        <f t="shared" si="10"/>
        <v>60</v>
      </c>
      <c r="B134" s="55">
        <v>9</v>
      </c>
      <c r="C134" s="61" t="s">
        <v>685</v>
      </c>
      <c r="D134" s="57">
        <v>117000</v>
      </c>
      <c r="E134" s="132">
        <v>3</v>
      </c>
      <c r="F134" s="7">
        <v>82000</v>
      </c>
      <c r="G134" s="142">
        <f t="shared" si="9"/>
        <v>82000</v>
      </c>
      <c r="H134" s="11">
        <f t="shared" si="11"/>
        <v>28500</v>
      </c>
      <c r="I134" s="161">
        <f t="shared" si="4"/>
        <v>110500</v>
      </c>
      <c r="J134" s="157"/>
    </row>
    <row r="135" spans="1:10" ht="25.5">
      <c r="A135" s="55">
        <f t="shared" si="10"/>
        <v>61</v>
      </c>
      <c r="B135" s="55">
        <v>10</v>
      </c>
      <c r="C135" s="61" t="s">
        <v>686</v>
      </c>
      <c r="D135" s="57">
        <v>145000</v>
      </c>
      <c r="E135" s="132">
        <v>2</v>
      </c>
      <c r="F135" s="7">
        <v>102000</v>
      </c>
      <c r="G135" s="142">
        <f t="shared" si="9"/>
        <v>102000</v>
      </c>
      <c r="H135" s="11">
        <f t="shared" si="11"/>
        <v>63000</v>
      </c>
      <c r="I135" s="161">
        <f t="shared" si="4"/>
        <v>165000</v>
      </c>
      <c r="J135" s="155" t="s">
        <v>13</v>
      </c>
    </row>
    <row r="136" spans="1:10" ht="30.75">
      <c r="A136" s="55">
        <f t="shared" si="10"/>
        <v>62</v>
      </c>
      <c r="B136" s="55">
        <v>11</v>
      </c>
      <c r="C136" s="61" t="s">
        <v>687</v>
      </c>
      <c r="D136" s="57">
        <v>125000</v>
      </c>
      <c r="E136" s="132">
        <v>2</v>
      </c>
      <c r="F136" s="7">
        <f>95%*D136</f>
        <v>118750</v>
      </c>
      <c r="G136" s="59">
        <v>88000</v>
      </c>
      <c r="H136" s="11">
        <f t="shared" si="11"/>
        <v>63000</v>
      </c>
      <c r="I136" s="161">
        <f t="shared" si="4"/>
        <v>151000</v>
      </c>
      <c r="J136" s="157"/>
    </row>
    <row r="137" spans="1:10" ht="15.75">
      <c r="A137" s="55">
        <f t="shared" si="10"/>
        <v>63</v>
      </c>
      <c r="B137" s="55">
        <v>12</v>
      </c>
      <c r="C137" s="61" t="s">
        <v>688</v>
      </c>
      <c r="D137" s="57">
        <v>460000</v>
      </c>
      <c r="E137" s="132">
        <v>2</v>
      </c>
      <c r="F137" s="7">
        <v>437000</v>
      </c>
      <c r="G137" s="59">
        <f t="shared" si="9"/>
        <v>437000</v>
      </c>
      <c r="H137" s="11">
        <f t="shared" si="11"/>
        <v>63000</v>
      </c>
      <c r="I137" s="161">
        <f t="shared" si="4"/>
        <v>500000</v>
      </c>
      <c r="J137" s="157"/>
    </row>
    <row r="138" spans="1:10" ht="30.75">
      <c r="A138" s="55">
        <f t="shared" si="10"/>
        <v>64</v>
      </c>
      <c r="B138" s="55">
        <v>13</v>
      </c>
      <c r="C138" s="61" t="s">
        <v>689</v>
      </c>
      <c r="D138" s="57">
        <v>300000</v>
      </c>
      <c r="E138" s="132">
        <v>1</v>
      </c>
      <c r="F138" s="7">
        <f>70%*D138</f>
        <v>210000</v>
      </c>
      <c r="G138" s="59">
        <f t="shared" si="9"/>
        <v>210000</v>
      </c>
      <c r="H138" s="11">
        <f t="shared" si="11"/>
        <v>144000</v>
      </c>
      <c r="I138" s="161">
        <f t="shared" si="4"/>
        <v>354000</v>
      </c>
      <c r="J138" s="157"/>
    </row>
    <row r="139" spans="1:10" ht="30.75">
      <c r="A139" s="55">
        <f t="shared" si="10"/>
        <v>65</v>
      </c>
      <c r="B139" s="55">
        <v>14</v>
      </c>
      <c r="C139" s="61" t="s">
        <v>690</v>
      </c>
      <c r="D139" s="57">
        <v>740000</v>
      </c>
      <c r="E139" s="132">
        <v>1</v>
      </c>
      <c r="F139" s="7">
        <f>70%*D139</f>
        <v>517999.99999999994</v>
      </c>
      <c r="G139" s="59">
        <f t="shared" si="9"/>
        <v>517999.99999999994</v>
      </c>
      <c r="H139" s="11">
        <f t="shared" si="11"/>
        <v>144000</v>
      </c>
      <c r="I139" s="161">
        <f t="shared" si="4"/>
        <v>662000</v>
      </c>
      <c r="J139" s="157"/>
    </row>
    <row r="140" spans="1:10" ht="15.75">
      <c r="A140" s="55">
        <f t="shared" si="10"/>
        <v>66</v>
      </c>
      <c r="B140" s="55">
        <v>15</v>
      </c>
      <c r="C140" s="61" t="s">
        <v>691</v>
      </c>
      <c r="D140" s="57">
        <v>395000</v>
      </c>
      <c r="E140" s="132">
        <v>1</v>
      </c>
      <c r="F140" s="7">
        <f>D140*70%</f>
        <v>276500</v>
      </c>
      <c r="G140" s="59">
        <f t="shared" si="9"/>
        <v>276500</v>
      </c>
      <c r="H140" s="11">
        <f t="shared" si="11"/>
        <v>144000</v>
      </c>
      <c r="I140" s="161">
        <f t="shared" si="4"/>
        <v>420500</v>
      </c>
      <c r="J140" s="157"/>
    </row>
    <row r="141" spans="1:10" ht="15.75">
      <c r="A141" s="55">
        <f t="shared" si="10"/>
        <v>67</v>
      </c>
      <c r="B141" s="55">
        <v>16</v>
      </c>
      <c r="C141" s="61" t="s">
        <v>692</v>
      </c>
      <c r="D141" s="57">
        <v>80000</v>
      </c>
      <c r="E141" s="132">
        <v>3</v>
      </c>
      <c r="F141" s="7">
        <f>D141*70%</f>
        <v>56000</v>
      </c>
      <c r="G141" s="59">
        <f t="shared" si="9"/>
        <v>56000</v>
      </c>
      <c r="H141" s="11">
        <f t="shared" si="11"/>
        <v>28500</v>
      </c>
      <c r="I141" s="161">
        <f t="shared" si="4"/>
        <v>84500</v>
      </c>
      <c r="J141" s="157"/>
    </row>
    <row r="142" spans="1:10" ht="15.75">
      <c r="A142" s="55">
        <f t="shared" si="10"/>
        <v>68</v>
      </c>
      <c r="B142" s="55">
        <v>17</v>
      </c>
      <c r="C142" s="61" t="s">
        <v>693</v>
      </c>
      <c r="D142" s="57">
        <v>130000</v>
      </c>
      <c r="E142" s="132">
        <v>2</v>
      </c>
      <c r="F142" s="7">
        <f>D142*70%</f>
        <v>91000</v>
      </c>
      <c r="G142" s="59">
        <f t="shared" si="9"/>
        <v>91000</v>
      </c>
      <c r="H142" s="11">
        <f t="shared" si="11"/>
        <v>63000</v>
      </c>
      <c r="I142" s="161">
        <f t="shared" si="4"/>
        <v>154000</v>
      </c>
      <c r="J142" s="157"/>
    </row>
    <row r="143" spans="1:10" ht="15.75">
      <c r="A143" s="55">
        <f t="shared" si="10"/>
        <v>69</v>
      </c>
      <c r="B143" s="55">
        <v>18</v>
      </c>
      <c r="C143" s="61" t="s">
        <v>694</v>
      </c>
      <c r="D143" s="57">
        <v>110000</v>
      </c>
      <c r="E143" s="132">
        <v>1</v>
      </c>
      <c r="F143" s="7">
        <v>77000</v>
      </c>
      <c r="G143" s="59">
        <f t="shared" si="9"/>
        <v>77000</v>
      </c>
      <c r="H143" s="11">
        <f t="shared" si="11"/>
        <v>144000</v>
      </c>
      <c r="I143" s="161">
        <f t="shared" si="4"/>
        <v>221000</v>
      </c>
      <c r="J143" s="157"/>
    </row>
    <row r="144" spans="1:10" ht="38.25">
      <c r="A144" s="55">
        <f t="shared" si="10"/>
        <v>70</v>
      </c>
      <c r="B144" s="55">
        <v>19</v>
      </c>
      <c r="C144" s="61" t="s">
        <v>695</v>
      </c>
      <c r="D144" s="57">
        <v>335000</v>
      </c>
      <c r="E144" s="132" t="s">
        <v>444</v>
      </c>
      <c r="F144" s="57">
        <v>235000</v>
      </c>
      <c r="G144" s="59">
        <f t="shared" si="9"/>
        <v>235000</v>
      </c>
      <c r="H144" s="11">
        <f t="shared" si="11"/>
        <v>310000</v>
      </c>
      <c r="I144" s="161">
        <f t="shared" si="4"/>
        <v>545000</v>
      </c>
      <c r="J144" s="155" t="s">
        <v>14</v>
      </c>
    </row>
    <row r="145" spans="1:10" ht="15.75">
      <c r="A145" s="55">
        <f t="shared" si="10"/>
        <v>71</v>
      </c>
      <c r="B145" s="55">
        <v>20</v>
      </c>
      <c r="C145" s="61" t="s">
        <v>696</v>
      </c>
      <c r="D145" s="57">
        <v>445000</v>
      </c>
      <c r="E145" s="132">
        <v>1</v>
      </c>
      <c r="F145" s="7">
        <v>312000</v>
      </c>
      <c r="G145" s="59">
        <f t="shared" si="9"/>
        <v>312000</v>
      </c>
      <c r="H145" s="11">
        <f t="shared" si="11"/>
        <v>144000</v>
      </c>
      <c r="I145" s="161">
        <f t="shared" si="4"/>
        <v>456000</v>
      </c>
      <c r="J145" s="157"/>
    </row>
    <row r="146" spans="1:10" ht="15.75">
      <c r="A146" s="55">
        <f t="shared" si="10"/>
        <v>72</v>
      </c>
      <c r="B146" s="55">
        <v>21</v>
      </c>
      <c r="C146" s="61" t="s">
        <v>697</v>
      </c>
      <c r="D146" s="57">
        <v>575000</v>
      </c>
      <c r="E146" s="132">
        <v>1</v>
      </c>
      <c r="F146" s="7">
        <v>403000</v>
      </c>
      <c r="G146" s="59">
        <f t="shared" si="9"/>
        <v>403000</v>
      </c>
      <c r="H146" s="11">
        <f t="shared" si="11"/>
        <v>144000</v>
      </c>
      <c r="I146" s="161">
        <f t="shared" si="4"/>
        <v>547000</v>
      </c>
      <c r="J146" s="157"/>
    </row>
    <row r="147" spans="1:10" ht="25.5">
      <c r="A147" s="55">
        <f t="shared" si="10"/>
        <v>73</v>
      </c>
      <c r="B147" s="55">
        <v>22</v>
      </c>
      <c r="C147" s="61" t="s">
        <v>698</v>
      </c>
      <c r="D147" s="57">
        <v>675000</v>
      </c>
      <c r="E147" s="132" t="s">
        <v>2461</v>
      </c>
      <c r="F147" s="7">
        <v>473000</v>
      </c>
      <c r="G147" s="59">
        <f t="shared" si="9"/>
        <v>473000</v>
      </c>
      <c r="H147" s="11">
        <f t="shared" si="11"/>
        <v>300000</v>
      </c>
      <c r="I147" s="161">
        <f t="shared" si="4"/>
        <v>773000</v>
      </c>
      <c r="J147" s="155" t="s">
        <v>15</v>
      </c>
    </row>
    <row r="148" spans="1:10" ht="30.75">
      <c r="A148" s="55">
        <f t="shared" si="10"/>
        <v>74</v>
      </c>
      <c r="B148" s="55">
        <v>23</v>
      </c>
      <c r="C148" s="61" t="s">
        <v>699</v>
      </c>
      <c r="D148" s="57">
        <v>148000</v>
      </c>
      <c r="E148" s="132">
        <v>2</v>
      </c>
      <c r="F148" s="7">
        <v>104000</v>
      </c>
      <c r="G148" s="59">
        <f t="shared" si="9"/>
        <v>104000</v>
      </c>
      <c r="H148" s="11">
        <f t="shared" si="11"/>
        <v>63000</v>
      </c>
      <c r="I148" s="161">
        <f t="shared" si="4"/>
        <v>167000</v>
      </c>
      <c r="J148" s="157"/>
    </row>
    <row r="149" spans="1:10" ht="15.75">
      <c r="A149" s="55">
        <f t="shared" si="10"/>
        <v>75</v>
      </c>
      <c r="B149" s="55">
        <v>24</v>
      </c>
      <c r="C149" s="61" t="s">
        <v>700</v>
      </c>
      <c r="D149" s="57">
        <v>220000</v>
      </c>
      <c r="E149" s="132">
        <v>1</v>
      </c>
      <c r="F149" s="7">
        <f>D149*70%</f>
        <v>154000</v>
      </c>
      <c r="G149" s="59">
        <f t="shared" si="9"/>
        <v>154000</v>
      </c>
      <c r="H149" s="11">
        <f t="shared" si="11"/>
        <v>144000</v>
      </c>
      <c r="I149" s="161">
        <f t="shared" si="4"/>
        <v>298000</v>
      </c>
      <c r="J149" s="157"/>
    </row>
    <row r="150" spans="1:10" ht="15.75">
      <c r="A150" s="55">
        <f t="shared" si="10"/>
        <v>76</v>
      </c>
      <c r="B150" s="55">
        <v>25</v>
      </c>
      <c r="C150" s="61" t="s">
        <v>701</v>
      </c>
      <c r="D150" s="57">
        <v>185000</v>
      </c>
      <c r="E150" s="132">
        <v>2</v>
      </c>
      <c r="F150" s="7">
        <v>130000</v>
      </c>
      <c r="G150" s="59">
        <f t="shared" si="9"/>
        <v>130000</v>
      </c>
      <c r="H150" s="11">
        <f t="shared" si="11"/>
        <v>63000</v>
      </c>
      <c r="I150" s="161">
        <f t="shared" si="4"/>
        <v>193000</v>
      </c>
      <c r="J150" s="157"/>
    </row>
    <row r="151" spans="1:10" ht="15.75">
      <c r="A151" s="55">
        <f t="shared" si="10"/>
        <v>77</v>
      </c>
      <c r="B151" s="55">
        <v>26</v>
      </c>
      <c r="C151" s="61" t="s">
        <v>702</v>
      </c>
      <c r="D151" s="57">
        <v>265000</v>
      </c>
      <c r="E151" s="132">
        <v>1</v>
      </c>
      <c r="F151" s="7">
        <v>186000</v>
      </c>
      <c r="G151" s="59">
        <f t="shared" si="9"/>
        <v>186000</v>
      </c>
      <c r="H151" s="11">
        <f t="shared" si="11"/>
        <v>144000</v>
      </c>
      <c r="I151" s="161">
        <f t="shared" si="4"/>
        <v>330000</v>
      </c>
      <c r="J151" s="157"/>
    </row>
    <row r="152" spans="1:10" ht="15.75">
      <c r="A152" s="55">
        <f t="shared" si="10"/>
        <v>78</v>
      </c>
      <c r="B152" s="55">
        <v>27</v>
      </c>
      <c r="C152" s="61" t="s">
        <v>703</v>
      </c>
      <c r="D152" s="57">
        <v>120000</v>
      </c>
      <c r="E152" s="132">
        <v>3</v>
      </c>
      <c r="F152" s="7">
        <f>D152*70%</f>
        <v>84000</v>
      </c>
      <c r="G152" s="59">
        <f t="shared" si="9"/>
        <v>84000</v>
      </c>
      <c r="H152" s="11">
        <f t="shared" si="11"/>
        <v>28500</v>
      </c>
      <c r="I152" s="161">
        <f t="shared" si="4"/>
        <v>112500</v>
      </c>
      <c r="J152" s="157"/>
    </row>
    <row r="153" spans="1:10" ht="15.75">
      <c r="A153" s="55">
        <f t="shared" si="10"/>
        <v>79</v>
      </c>
      <c r="B153" s="55">
        <v>28</v>
      </c>
      <c r="C153" s="61" t="s">
        <v>704</v>
      </c>
      <c r="D153" s="57">
        <v>195000</v>
      </c>
      <c r="E153" s="132">
        <v>1</v>
      </c>
      <c r="F153" s="7">
        <v>137000</v>
      </c>
      <c r="G153" s="59">
        <f t="shared" si="9"/>
        <v>137000</v>
      </c>
      <c r="H153" s="11">
        <f t="shared" si="11"/>
        <v>144000</v>
      </c>
      <c r="I153" s="161">
        <f aca="true" t="shared" si="12" ref="I153:I216">H153+G153</f>
        <v>281000</v>
      </c>
      <c r="J153" s="157"/>
    </row>
    <row r="154" spans="1:10" ht="15.75">
      <c r="A154" s="55">
        <f t="shared" si="10"/>
        <v>80</v>
      </c>
      <c r="B154" s="55">
        <v>29</v>
      </c>
      <c r="C154" s="61" t="s">
        <v>705</v>
      </c>
      <c r="D154" s="57">
        <v>330000</v>
      </c>
      <c r="E154" s="132">
        <v>1</v>
      </c>
      <c r="F154" s="7">
        <f>D154*70%</f>
        <v>230999.99999999997</v>
      </c>
      <c r="G154" s="59">
        <f t="shared" si="9"/>
        <v>230999.99999999997</v>
      </c>
      <c r="H154" s="11">
        <f t="shared" si="11"/>
        <v>144000</v>
      </c>
      <c r="I154" s="161">
        <f t="shared" si="12"/>
        <v>375000</v>
      </c>
      <c r="J154" s="157"/>
    </row>
    <row r="155" spans="1:10" ht="15.75">
      <c r="A155" s="55">
        <f t="shared" si="10"/>
        <v>81</v>
      </c>
      <c r="B155" s="55">
        <v>30</v>
      </c>
      <c r="C155" s="61" t="s">
        <v>706</v>
      </c>
      <c r="D155" s="57">
        <v>410000</v>
      </c>
      <c r="E155" s="132">
        <v>1</v>
      </c>
      <c r="F155" s="7">
        <f>D155*70%</f>
        <v>287000</v>
      </c>
      <c r="G155" s="59">
        <f t="shared" si="9"/>
        <v>287000</v>
      </c>
      <c r="H155" s="11">
        <f t="shared" si="11"/>
        <v>144000</v>
      </c>
      <c r="I155" s="161">
        <f t="shared" si="12"/>
        <v>431000</v>
      </c>
      <c r="J155" s="157"/>
    </row>
    <row r="156" spans="1:10" ht="38.25">
      <c r="A156" s="55">
        <f t="shared" si="10"/>
        <v>82</v>
      </c>
      <c r="B156" s="55">
        <v>31</v>
      </c>
      <c r="C156" s="61" t="s">
        <v>707</v>
      </c>
      <c r="D156" s="57">
        <v>680000</v>
      </c>
      <c r="E156" s="132">
        <v>1</v>
      </c>
      <c r="F156" s="7">
        <f>D156*70%</f>
        <v>475999.99999999994</v>
      </c>
      <c r="G156" s="59">
        <f t="shared" si="9"/>
        <v>475999.99999999994</v>
      </c>
      <c r="H156" s="11">
        <f t="shared" si="11"/>
        <v>144000</v>
      </c>
      <c r="I156" s="161">
        <f t="shared" si="12"/>
        <v>620000</v>
      </c>
      <c r="J156" s="164" t="s">
        <v>16</v>
      </c>
    </row>
    <row r="157" spans="1:10" ht="15.75">
      <c r="A157" s="55">
        <f t="shared" si="10"/>
        <v>83</v>
      </c>
      <c r="B157" s="55">
        <v>32</v>
      </c>
      <c r="C157" s="61" t="s">
        <v>708</v>
      </c>
      <c r="D157" s="57">
        <v>575000</v>
      </c>
      <c r="E157" s="132">
        <v>1</v>
      </c>
      <c r="F157" s="7">
        <v>403000</v>
      </c>
      <c r="G157" s="59">
        <f t="shared" si="9"/>
        <v>403000</v>
      </c>
      <c r="H157" s="11">
        <f t="shared" si="11"/>
        <v>144000</v>
      </c>
      <c r="I157" s="161">
        <f t="shared" si="12"/>
        <v>547000</v>
      </c>
      <c r="J157" s="157"/>
    </row>
    <row r="158" spans="1:10" ht="25.5">
      <c r="A158" s="55">
        <v>84</v>
      </c>
      <c r="B158" s="55">
        <v>34</v>
      </c>
      <c r="C158" s="61" t="s">
        <v>396</v>
      </c>
      <c r="D158" s="66">
        <v>500000</v>
      </c>
      <c r="E158" s="132">
        <v>1</v>
      </c>
      <c r="F158" s="7">
        <f>D158*70%</f>
        <v>350000</v>
      </c>
      <c r="G158" s="59">
        <f aca="true" t="shared" si="13" ref="G158:G183">F158</f>
        <v>350000</v>
      </c>
      <c r="H158" s="11">
        <f t="shared" si="11"/>
        <v>144000</v>
      </c>
      <c r="I158" s="161">
        <f t="shared" si="12"/>
        <v>494000</v>
      </c>
      <c r="J158" s="164" t="s">
        <v>17</v>
      </c>
    </row>
    <row r="159" spans="1:10" ht="25.5">
      <c r="A159" s="55">
        <f t="shared" si="10"/>
        <v>85</v>
      </c>
      <c r="B159" s="55">
        <f t="shared" si="10"/>
        <v>35</v>
      </c>
      <c r="C159" s="61" t="s">
        <v>397</v>
      </c>
      <c r="D159" s="66">
        <v>565000</v>
      </c>
      <c r="E159" s="132">
        <v>1</v>
      </c>
      <c r="F159" s="7">
        <v>396000</v>
      </c>
      <c r="G159" s="59">
        <f t="shared" si="13"/>
        <v>396000</v>
      </c>
      <c r="H159" s="11">
        <f t="shared" si="11"/>
        <v>144000</v>
      </c>
      <c r="I159" s="161">
        <f t="shared" si="12"/>
        <v>540000</v>
      </c>
      <c r="J159" s="164" t="s">
        <v>18</v>
      </c>
    </row>
    <row r="160" spans="1:10" ht="38.25">
      <c r="A160" s="55">
        <f aca="true" t="shared" si="14" ref="A160:B165">A159+1</f>
        <v>86</v>
      </c>
      <c r="B160" s="55">
        <f t="shared" si="14"/>
        <v>36</v>
      </c>
      <c r="C160" s="61" t="s">
        <v>398</v>
      </c>
      <c r="D160" s="66">
        <v>465000</v>
      </c>
      <c r="E160" s="132">
        <v>1</v>
      </c>
      <c r="F160" s="7">
        <v>326000</v>
      </c>
      <c r="G160" s="59">
        <f t="shared" si="13"/>
        <v>326000</v>
      </c>
      <c r="H160" s="11">
        <f t="shared" si="11"/>
        <v>144000</v>
      </c>
      <c r="I160" s="161">
        <f t="shared" si="12"/>
        <v>470000</v>
      </c>
      <c r="J160" s="164" t="s">
        <v>14</v>
      </c>
    </row>
    <row r="161" spans="1:10" ht="38.25">
      <c r="A161" s="55">
        <f t="shared" si="14"/>
        <v>87</v>
      </c>
      <c r="B161" s="55">
        <f t="shared" si="14"/>
        <v>37</v>
      </c>
      <c r="C161" s="61" t="s">
        <v>399</v>
      </c>
      <c r="D161" s="66">
        <v>730000</v>
      </c>
      <c r="E161" s="132">
        <v>1</v>
      </c>
      <c r="F161" s="7">
        <f>D161*70%</f>
        <v>510999.99999999994</v>
      </c>
      <c r="G161" s="59">
        <f t="shared" si="13"/>
        <v>510999.99999999994</v>
      </c>
      <c r="H161" s="11">
        <f t="shared" si="11"/>
        <v>144000</v>
      </c>
      <c r="I161" s="161">
        <f t="shared" si="12"/>
        <v>655000</v>
      </c>
      <c r="J161" s="215" t="s">
        <v>19</v>
      </c>
    </row>
    <row r="162" spans="1:10" ht="30.75">
      <c r="A162" s="55">
        <f t="shared" si="14"/>
        <v>88</v>
      </c>
      <c r="B162" s="55">
        <f t="shared" si="14"/>
        <v>38</v>
      </c>
      <c r="C162" s="61" t="s">
        <v>412</v>
      </c>
      <c r="D162" s="57">
        <v>785000</v>
      </c>
      <c r="E162" s="132">
        <v>1</v>
      </c>
      <c r="F162" s="7">
        <v>550000</v>
      </c>
      <c r="G162" s="59">
        <f t="shared" si="13"/>
        <v>550000</v>
      </c>
      <c r="H162" s="11">
        <f t="shared" si="11"/>
        <v>144000</v>
      </c>
      <c r="I162" s="161">
        <f t="shared" si="12"/>
        <v>694000</v>
      </c>
      <c r="J162" s="157"/>
    </row>
    <row r="163" spans="1:10" ht="38.25">
      <c r="A163" s="55">
        <f t="shared" si="14"/>
        <v>89</v>
      </c>
      <c r="B163" s="55">
        <f t="shared" si="14"/>
        <v>39</v>
      </c>
      <c r="C163" s="61" t="s">
        <v>413</v>
      </c>
      <c r="D163" s="66">
        <v>1030000</v>
      </c>
      <c r="E163" s="132">
        <v>1</v>
      </c>
      <c r="F163" s="7">
        <f>D163*70%</f>
        <v>721000</v>
      </c>
      <c r="G163" s="59">
        <f t="shared" si="13"/>
        <v>721000</v>
      </c>
      <c r="H163" s="11">
        <f t="shared" si="11"/>
        <v>144000</v>
      </c>
      <c r="I163" s="161">
        <f t="shared" si="12"/>
        <v>865000</v>
      </c>
      <c r="J163" s="158" t="s">
        <v>20</v>
      </c>
    </row>
    <row r="164" spans="1:10" ht="38.25">
      <c r="A164" s="55">
        <f t="shared" si="14"/>
        <v>90</v>
      </c>
      <c r="B164" s="55">
        <f t="shared" si="14"/>
        <v>40</v>
      </c>
      <c r="C164" s="61" t="s">
        <v>414</v>
      </c>
      <c r="D164" s="66">
        <v>840000</v>
      </c>
      <c r="E164" s="132">
        <v>1</v>
      </c>
      <c r="F164" s="7">
        <f>D164*70%</f>
        <v>588000</v>
      </c>
      <c r="G164" s="59">
        <f t="shared" si="13"/>
        <v>588000</v>
      </c>
      <c r="H164" s="11">
        <f t="shared" si="11"/>
        <v>144000</v>
      </c>
      <c r="I164" s="161">
        <f t="shared" si="12"/>
        <v>732000</v>
      </c>
      <c r="J164" s="158" t="s">
        <v>21</v>
      </c>
    </row>
    <row r="165" spans="1:10" ht="15.75">
      <c r="A165" s="55">
        <f t="shared" si="14"/>
        <v>91</v>
      </c>
      <c r="B165" s="55">
        <f t="shared" si="14"/>
        <v>41</v>
      </c>
      <c r="C165" s="61" t="s">
        <v>415</v>
      </c>
      <c r="D165" s="66">
        <v>420000</v>
      </c>
      <c r="E165" s="132">
        <v>1</v>
      </c>
      <c r="F165" s="7">
        <v>294000</v>
      </c>
      <c r="G165" s="59">
        <f t="shared" si="13"/>
        <v>294000</v>
      </c>
      <c r="H165" s="11">
        <f t="shared" si="11"/>
        <v>144000</v>
      </c>
      <c r="I165" s="161">
        <f t="shared" si="12"/>
        <v>438000</v>
      </c>
      <c r="J165" s="157"/>
    </row>
    <row r="166" spans="1:10" ht="15.75">
      <c r="A166" s="55">
        <f>A165+1</f>
        <v>92</v>
      </c>
      <c r="B166" s="55">
        <f>B165+1</f>
        <v>42</v>
      </c>
      <c r="C166" s="61" t="s">
        <v>416</v>
      </c>
      <c r="D166" s="66">
        <v>415000</v>
      </c>
      <c r="E166" s="132">
        <v>1</v>
      </c>
      <c r="F166" s="7">
        <v>291000</v>
      </c>
      <c r="G166" s="59">
        <f t="shared" si="13"/>
        <v>291000</v>
      </c>
      <c r="H166" s="11">
        <f t="shared" si="11"/>
        <v>144000</v>
      </c>
      <c r="I166" s="161">
        <f t="shared" si="12"/>
        <v>435000</v>
      </c>
      <c r="J166" s="157"/>
    </row>
    <row r="167" spans="1:10" ht="30.75">
      <c r="A167" s="55">
        <f aca="true" t="shared" si="15" ref="A167:B182">A166+1</f>
        <v>93</v>
      </c>
      <c r="B167" s="55">
        <f t="shared" si="15"/>
        <v>43</v>
      </c>
      <c r="C167" s="61" t="s">
        <v>417</v>
      </c>
      <c r="D167" s="57">
        <v>3200000</v>
      </c>
      <c r="E167" s="132">
        <v>1</v>
      </c>
      <c r="F167" s="7">
        <f>D167*70%</f>
        <v>2240000</v>
      </c>
      <c r="G167" s="59">
        <f t="shared" si="13"/>
        <v>2240000</v>
      </c>
      <c r="H167" s="11">
        <f t="shared" si="11"/>
        <v>144000</v>
      </c>
      <c r="I167" s="161">
        <f t="shared" si="12"/>
        <v>2384000</v>
      </c>
      <c r="J167" s="157"/>
    </row>
    <row r="168" spans="1:10" ht="38.25">
      <c r="A168" s="55">
        <f t="shared" si="15"/>
        <v>94</v>
      </c>
      <c r="B168" s="55">
        <f t="shared" si="15"/>
        <v>44</v>
      </c>
      <c r="C168" s="61" t="s">
        <v>418</v>
      </c>
      <c r="D168" s="66">
        <v>290000</v>
      </c>
      <c r="E168" s="132">
        <v>1</v>
      </c>
      <c r="F168" s="7">
        <f>D168*70%</f>
        <v>203000</v>
      </c>
      <c r="G168" s="59">
        <f t="shared" si="13"/>
        <v>203000</v>
      </c>
      <c r="H168" s="11">
        <f t="shared" si="11"/>
        <v>144000</v>
      </c>
      <c r="I168" s="161">
        <f t="shared" si="12"/>
        <v>347000</v>
      </c>
      <c r="J168" s="155" t="s">
        <v>22</v>
      </c>
    </row>
    <row r="169" spans="1:10" ht="30.75">
      <c r="A169" s="55">
        <f t="shared" si="15"/>
        <v>95</v>
      </c>
      <c r="B169" s="55">
        <f t="shared" si="15"/>
        <v>45</v>
      </c>
      <c r="C169" s="61" t="s">
        <v>628</v>
      </c>
      <c r="D169" s="57">
        <v>1700000</v>
      </c>
      <c r="E169" s="132">
        <v>1</v>
      </c>
      <c r="F169" s="7">
        <f>D169*70%</f>
        <v>1190000</v>
      </c>
      <c r="G169" s="59">
        <f t="shared" si="13"/>
        <v>1190000</v>
      </c>
      <c r="H169" s="11">
        <f t="shared" si="11"/>
        <v>144000</v>
      </c>
      <c r="I169" s="161">
        <f t="shared" si="12"/>
        <v>1334000</v>
      </c>
      <c r="J169" s="157"/>
    </row>
    <row r="170" spans="1:10" ht="38.25">
      <c r="A170" s="55">
        <f t="shared" si="15"/>
        <v>96</v>
      </c>
      <c r="B170" s="55">
        <f t="shared" si="15"/>
        <v>46</v>
      </c>
      <c r="C170" s="61" t="s">
        <v>419</v>
      </c>
      <c r="D170" s="57">
        <v>950000</v>
      </c>
      <c r="E170" s="132">
        <v>1</v>
      </c>
      <c r="F170" s="7">
        <f>D170*70%</f>
        <v>665000</v>
      </c>
      <c r="G170" s="59">
        <f t="shared" si="13"/>
        <v>665000</v>
      </c>
      <c r="H170" s="11">
        <f t="shared" si="11"/>
        <v>144000</v>
      </c>
      <c r="I170" s="161">
        <f t="shared" si="12"/>
        <v>809000</v>
      </c>
      <c r="J170" s="155" t="s">
        <v>14</v>
      </c>
    </row>
    <row r="171" spans="1:10" ht="15.75">
      <c r="A171" s="55">
        <f t="shared" si="15"/>
        <v>97</v>
      </c>
      <c r="B171" s="55">
        <f t="shared" si="15"/>
        <v>47</v>
      </c>
      <c r="C171" s="61" t="s">
        <v>411</v>
      </c>
      <c r="D171" s="57">
        <v>87000</v>
      </c>
      <c r="E171" s="132">
        <v>1</v>
      </c>
      <c r="F171" s="7">
        <v>61000</v>
      </c>
      <c r="G171" s="59">
        <f t="shared" si="13"/>
        <v>61000</v>
      </c>
      <c r="H171" s="11">
        <f t="shared" si="11"/>
        <v>144000</v>
      </c>
      <c r="I171" s="161">
        <f t="shared" si="12"/>
        <v>205000</v>
      </c>
      <c r="J171" s="157"/>
    </row>
    <row r="172" spans="1:10" ht="30.75">
      <c r="A172" s="55">
        <f t="shared" si="15"/>
        <v>98</v>
      </c>
      <c r="B172" s="55">
        <f t="shared" si="15"/>
        <v>48</v>
      </c>
      <c r="C172" s="61" t="s">
        <v>709</v>
      </c>
      <c r="D172" s="57">
        <v>104000</v>
      </c>
      <c r="E172" s="132">
        <v>1</v>
      </c>
      <c r="F172" s="7">
        <v>73000</v>
      </c>
      <c r="G172" s="59">
        <f t="shared" si="13"/>
        <v>73000</v>
      </c>
      <c r="H172" s="11">
        <f t="shared" si="11"/>
        <v>144000</v>
      </c>
      <c r="I172" s="161">
        <f t="shared" si="12"/>
        <v>217000</v>
      </c>
      <c r="J172" s="157"/>
    </row>
    <row r="173" spans="1:10" ht="38.25">
      <c r="A173" s="55">
        <f t="shared" si="15"/>
        <v>99</v>
      </c>
      <c r="B173" s="55">
        <f t="shared" si="15"/>
        <v>49</v>
      </c>
      <c r="C173" s="61" t="s">
        <v>143</v>
      </c>
      <c r="D173" s="57">
        <v>1240000</v>
      </c>
      <c r="E173" s="132">
        <v>1</v>
      </c>
      <c r="F173" s="7">
        <f>D173*70%</f>
        <v>868000</v>
      </c>
      <c r="G173" s="59">
        <f t="shared" si="13"/>
        <v>868000</v>
      </c>
      <c r="H173" s="11">
        <f t="shared" si="11"/>
        <v>144000</v>
      </c>
      <c r="I173" s="161">
        <f t="shared" si="12"/>
        <v>1012000</v>
      </c>
      <c r="J173" s="164" t="s">
        <v>23</v>
      </c>
    </row>
    <row r="174" spans="1:10" ht="38.25">
      <c r="A174" s="55">
        <f t="shared" si="15"/>
        <v>100</v>
      </c>
      <c r="B174" s="55">
        <f t="shared" si="15"/>
        <v>50</v>
      </c>
      <c r="C174" s="61" t="s">
        <v>710</v>
      </c>
      <c r="D174" s="57">
        <v>68000</v>
      </c>
      <c r="E174" s="132">
        <v>2</v>
      </c>
      <c r="F174" s="7">
        <v>48000</v>
      </c>
      <c r="G174" s="59">
        <f t="shared" si="13"/>
        <v>48000</v>
      </c>
      <c r="H174" s="11">
        <f t="shared" si="11"/>
        <v>63000</v>
      </c>
      <c r="I174" s="161">
        <f t="shared" si="12"/>
        <v>111000</v>
      </c>
      <c r="J174" s="164" t="s">
        <v>24</v>
      </c>
    </row>
    <row r="175" spans="1:10" ht="38.25">
      <c r="A175" s="55">
        <f t="shared" si="15"/>
        <v>101</v>
      </c>
      <c r="B175" s="55">
        <f t="shared" si="15"/>
        <v>51</v>
      </c>
      <c r="C175" s="61" t="s">
        <v>142</v>
      </c>
      <c r="D175" s="57">
        <v>470000</v>
      </c>
      <c r="E175" s="132">
        <v>2</v>
      </c>
      <c r="F175" s="7">
        <f aca="true" t="shared" si="16" ref="F175:F181">D175*70%</f>
        <v>329000</v>
      </c>
      <c r="G175" s="59">
        <f t="shared" si="13"/>
        <v>329000</v>
      </c>
      <c r="H175" s="11">
        <f t="shared" si="11"/>
        <v>63000</v>
      </c>
      <c r="I175" s="161">
        <f t="shared" si="12"/>
        <v>392000</v>
      </c>
      <c r="J175" s="164" t="s">
        <v>25</v>
      </c>
    </row>
    <row r="176" spans="1:10" ht="15.75">
      <c r="A176" s="55">
        <f t="shared" si="15"/>
        <v>102</v>
      </c>
      <c r="B176" s="55">
        <f t="shared" si="15"/>
        <v>52</v>
      </c>
      <c r="C176" s="61" t="s">
        <v>711</v>
      </c>
      <c r="D176" s="57">
        <v>900000</v>
      </c>
      <c r="E176" s="132">
        <v>1</v>
      </c>
      <c r="F176" s="7">
        <f t="shared" si="16"/>
        <v>630000</v>
      </c>
      <c r="G176" s="59">
        <f t="shared" si="13"/>
        <v>630000</v>
      </c>
      <c r="H176" s="11">
        <f t="shared" si="11"/>
        <v>144000</v>
      </c>
      <c r="I176" s="161">
        <f t="shared" si="12"/>
        <v>774000</v>
      </c>
      <c r="J176" s="157"/>
    </row>
    <row r="177" spans="1:10" ht="15.75">
      <c r="A177" s="55">
        <f t="shared" si="15"/>
        <v>103</v>
      </c>
      <c r="B177" s="55">
        <f t="shared" si="15"/>
        <v>53</v>
      </c>
      <c r="C177" s="61" t="s">
        <v>712</v>
      </c>
      <c r="D177" s="57">
        <v>2240000</v>
      </c>
      <c r="E177" s="132" t="s">
        <v>2461</v>
      </c>
      <c r="F177" s="7">
        <f t="shared" si="16"/>
        <v>1568000</v>
      </c>
      <c r="G177" s="59">
        <f t="shared" si="13"/>
        <v>1568000</v>
      </c>
      <c r="H177" s="11">
        <f t="shared" si="11"/>
        <v>300000</v>
      </c>
      <c r="I177" s="161">
        <f t="shared" si="12"/>
        <v>1868000</v>
      </c>
      <c r="J177" s="157"/>
    </row>
    <row r="178" spans="1:10" ht="15.75">
      <c r="A178" s="55">
        <f t="shared" si="15"/>
        <v>104</v>
      </c>
      <c r="B178" s="55">
        <f t="shared" si="15"/>
        <v>54</v>
      </c>
      <c r="C178" s="61" t="s">
        <v>713</v>
      </c>
      <c r="D178" s="57">
        <v>570000</v>
      </c>
      <c r="E178" s="132">
        <v>1</v>
      </c>
      <c r="F178" s="7">
        <f t="shared" si="16"/>
        <v>399000</v>
      </c>
      <c r="G178" s="59">
        <f t="shared" si="13"/>
        <v>399000</v>
      </c>
      <c r="H178" s="11">
        <f t="shared" si="11"/>
        <v>144000</v>
      </c>
      <c r="I178" s="161">
        <f t="shared" si="12"/>
        <v>543000</v>
      </c>
      <c r="J178" s="157"/>
    </row>
    <row r="179" spans="1:10" ht="38.25">
      <c r="A179" s="55">
        <f t="shared" si="15"/>
        <v>105</v>
      </c>
      <c r="B179" s="55">
        <f t="shared" si="15"/>
        <v>55</v>
      </c>
      <c r="C179" s="61" t="s">
        <v>714</v>
      </c>
      <c r="D179" s="57">
        <v>720000</v>
      </c>
      <c r="E179" s="132" t="s">
        <v>2461</v>
      </c>
      <c r="F179" s="7">
        <f t="shared" si="16"/>
        <v>503999.99999999994</v>
      </c>
      <c r="G179" s="59">
        <f t="shared" si="13"/>
        <v>503999.99999999994</v>
      </c>
      <c r="H179" s="11">
        <f t="shared" si="11"/>
        <v>300000</v>
      </c>
      <c r="I179" s="161">
        <f t="shared" si="12"/>
        <v>804000</v>
      </c>
      <c r="J179" s="155" t="s">
        <v>26</v>
      </c>
    </row>
    <row r="180" spans="1:10" ht="15.75">
      <c r="A180" s="55">
        <f t="shared" si="15"/>
        <v>106</v>
      </c>
      <c r="B180" s="55">
        <f t="shared" si="15"/>
        <v>56</v>
      </c>
      <c r="C180" s="61" t="s">
        <v>715</v>
      </c>
      <c r="D180" s="57">
        <v>220000</v>
      </c>
      <c r="E180" s="132">
        <v>1</v>
      </c>
      <c r="F180" s="7">
        <f t="shared" si="16"/>
        <v>154000</v>
      </c>
      <c r="G180" s="59">
        <f t="shared" si="13"/>
        <v>154000</v>
      </c>
      <c r="H180" s="11">
        <f t="shared" si="11"/>
        <v>144000</v>
      </c>
      <c r="I180" s="161">
        <f t="shared" si="12"/>
        <v>298000</v>
      </c>
      <c r="J180" s="157"/>
    </row>
    <row r="181" spans="1:10" ht="15.75">
      <c r="A181" s="55">
        <f t="shared" si="15"/>
        <v>107</v>
      </c>
      <c r="B181" s="55">
        <f t="shared" si="15"/>
        <v>57</v>
      </c>
      <c r="C181" s="61" t="s">
        <v>716</v>
      </c>
      <c r="D181" s="57">
        <v>80000</v>
      </c>
      <c r="E181" s="132">
        <v>1</v>
      </c>
      <c r="F181" s="7">
        <f t="shared" si="16"/>
        <v>56000</v>
      </c>
      <c r="G181" s="59">
        <f t="shared" si="13"/>
        <v>56000</v>
      </c>
      <c r="H181" s="11">
        <f t="shared" si="11"/>
        <v>144000</v>
      </c>
      <c r="I181" s="161">
        <f t="shared" si="12"/>
        <v>200000</v>
      </c>
      <c r="J181" s="157"/>
    </row>
    <row r="182" spans="1:10" ht="76.5">
      <c r="A182" s="55">
        <f t="shared" si="15"/>
        <v>108</v>
      </c>
      <c r="B182" s="55">
        <f t="shared" si="15"/>
        <v>58</v>
      </c>
      <c r="C182" s="61" t="s">
        <v>410</v>
      </c>
      <c r="D182" s="57">
        <v>820000</v>
      </c>
      <c r="E182" s="132">
        <v>1</v>
      </c>
      <c r="F182" s="57">
        <f>70%*D182</f>
        <v>574000</v>
      </c>
      <c r="G182" s="59">
        <f t="shared" si="13"/>
        <v>574000</v>
      </c>
      <c r="H182" s="11">
        <f t="shared" si="11"/>
        <v>144000</v>
      </c>
      <c r="I182" s="161">
        <f t="shared" si="12"/>
        <v>718000</v>
      </c>
      <c r="J182" s="155" t="s">
        <v>27</v>
      </c>
    </row>
    <row r="183" spans="1:10" ht="15.75">
      <c r="A183" s="55">
        <f>A182+1</f>
        <v>109</v>
      </c>
      <c r="B183" s="55">
        <f>B182+1</f>
        <v>59</v>
      </c>
      <c r="C183" s="61" t="s">
        <v>717</v>
      </c>
      <c r="D183" s="57">
        <v>1330000</v>
      </c>
      <c r="E183" s="132">
        <v>1</v>
      </c>
      <c r="F183" s="57">
        <f>70%*D183</f>
        <v>930999.9999999999</v>
      </c>
      <c r="G183" s="59">
        <f t="shared" si="13"/>
        <v>930999.9999999999</v>
      </c>
      <c r="H183" s="11">
        <f t="shared" si="11"/>
        <v>144000</v>
      </c>
      <c r="I183" s="161">
        <f t="shared" si="12"/>
        <v>1075000</v>
      </c>
      <c r="J183" s="157"/>
    </row>
    <row r="184" spans="1:10" ht="16.5">
      <c r="A184" s="55"/>
      <c r="B184" s="55"/>
      <c r="C184" s="58" t="s">
        <v>718</v>
      </c>
      <c r="D184" s="57"/>
      <c r="E184" s="132"/>
      <c r="F184" s="57"/>
      <c r="G184" s="59"/>
      <c r="H184" s="11"/>
      <c r="I184" s="161"/>
      <c r="J184" s="157"/>
    </row>
    <row r="185" spans="1:10" ht="15.75">
      <c r="A185" s="55">
        <f>A183+1</f>
        <v>110</v>
      </c>
      <c r="B185" s="55">
        <f>B183+1</f>
        <v>60</v>
      </c>
      <c r="C185" s="72" t="s">
        <v>719</v>
      </c>
      <c r="D185" s="57">
        <v>115000</v>
      </c>
      <c r="E185" s="132">
        <v>1</v>
      </c>
      <c r="F185" s="57">
        <v>81000</v>
      </c>
      <c r="G185" s="59">
        <f aca="true" t="shared" si="17" ref="G185:G202">F185</f>
        <v>81000</v>
      </c>
      <c r="H185" s="11">
        <f t="shared" si="11"/>
        <v>144000</v>
      </c>
      <c r="I185" s="161">
        <f t="shared" si="12"/>
        <v>225000</v>
      </c>
      <c r="J185" s="157"/>
    </row>
    <row r="186" spans="1:10" ht="15.75">
      <c r="A186" s="55">
        <f aca="true" t="shared" si="18" ref="A186:B201">A185+1</f>
        <v>111</v>
      </c>
      <c r="B186" s="55">
        <f t="shared" si="18"/>
        <v>61</v>
      </c>
      <c r="C186" s="72" t="s">
        <v>720</v>
      </c>
      <c r="D186" s="57">
        <v>48000</v>
      </c>
      <c r="E186" s="132">
        <v>2</v>
      </c>
      <c r="F186" s="57">
        <v>34000</v>
      </c>
      <c r="G186" s="59">
        <f t="shared" si="17"/>
        <v>34000</v>
      </c>
      <c r="H186" s="11">
        <f t="shared" si="11"/>
        <v>63000</v>
      </c>
      <c r="I186" s="161">
        <f t="shared" si="12"/>
        <v>97000</v>
      </c>
      <c r="J186" s="157"/>
    </row>
    <row r="187" spans="1:10" ht="15.75">
      <c r="A187" s="55">
        <f t="shared" si="18"/>
        <v>112</v>
      </c>
      <c r="B187" s="55">
        <f t="shared" si="18"/>
        <v>62</v>
      </c>
      <c r="C187" s="72" t="s">
        <v>721</v>
      </c>
      <c r="D187" s="57">
        <v>50000</v>
      </c>
      <c r="E187" s="132">
        <v>2</v>
      </c>
      <c r="F187" s="57">
        <f>70%*D187</f>
        <v>35000</v>
      </c>
      <c r="G187" s="59">
        <f t="shared" si="17"/>
        <v>35000</v>
      </c>
      <c r="H187" s="11">
        <f t="shared" si="11"/>
        <v>63000</v>
      </c>
      <c r="I187" s="161">
        <f t="shared" si="12"/>
        <v>98000</v>
      </c>
      <c r="J187" s="157"/>
    </row>
    <row r="188" spans="1:10" ht="15.75">
      <c r="A188" s="55">
        <f t="shared" si="18"/>
        <v>113</v>
      </c>
      <c r="B188" s="55">
        <f t="shared" si="18"/>
        <v>63</v>
      </c>
      <c r="C188" s="72" t="s">
        <v>722</v>
      </c>
      <c r="D188" s="57">
        <v>25000</v>
      </c>
      <c r="E188" s="132">
        <v>2</v>
      </c>
      <c r="F188" s="57">
        <v>18000</v>
      </c>
      <c r="G188" s="59">
        <f t="shared" si="17"/>
        <v>18000</v>
      </c>
      <c r="H188" s="11">
        <f t="shared" si="11"/>
        <v>63000</v>
      </c>
      <c r="I188" s="161">
        <f t="shared" si="12"/>
        <v>81000</v>
      </c>
      <c r="J188" s="157"/>
    </row>
    <row r="189" spans="1:10" ht="15.75">
      <c r="A189" s="55">
        <f t="shared" si="18"/>
        <v>114</v>
      </c>
      <c r="B189" s="55">
        <f t="shared" si="18"/>
        <v>64</v>
      </c>
      <c r="C189" s="72" t="s">
        <v>144</v>
      </c>
      <c r="D189" s="57">
        <v>28000</v>
      </c>
      <c r="E189" s="132">
        <v>2</v>
      </c>
      <c r="F189" s="57">
        <v>20000</v>
      </c>
      <c r="G189" s="59">
        <f t="shared" si="17"/>
        <v>20000</v>
      </c>
      <c r="H189" s="11">
        <f t="shared" si="11"/>
        <v>63000</v>
      </c>
      <c r="I189" s="161">
        <f t="shared" si="12"/>
        <v>83000</v>
      </c>
      <c r="J189" s="157"/>
    </row>
    <row r="190" spans="1:10" ht="15.75">
      <c r="A190" s="55">
        <f t="shared" si="18"/>
        <v>115</v>
      </c>
      <c r="B190" s="55">
        <f t="shared" si="18"/>
        <v>65</v>
      </c>
      <c r="C190" s="72" t="s">
        <v>723</v>
      </c>
      <c r="D190" s="57">
        <v>23000</v>
      </c>
      <c r="E190" s="132"/>
      <c r="F190" s="57">
        <v>16000</v>
      </c>
      <c r="G190" s="59">
        <f t="shared" si="17"/>
        <v>16000</v>
      </c>
      <c r="H190" s="11"/>
      <c r="I190" s="161">
        <f t="shared" si="12"/>
        <v>16000</v>
      </c>
      <c r="J190" s="157"/>
    </row>
    <row r="191" spans="1:10" ht="15.75">
      <c r="A191" s="55">
        <f t="shared" si="18"/>
        <v>116</v>
      </c>
      <c r="B191" s="55">
        <f t="shared" si="18"/>
        <v>66</v>
      </c>
      <c r="C191" s="72" t="s">
        <v>724</v>
      </c>
      <c r="D191" s="57">
        <v>24000</v>
      </c>
      <c r="E191" s="132">
        <v>3</v>
      </c>
      <c r="F191" s="57">
        <v>17000</v>
      </c>
      <c r="G191" s="59">
        <f t="shared" si="17"/>
        <v>17000</v>
      </c>
      <c r="H191" s="11">
        <f t="shared" si="11"/>
        <v>28500</v>
      </c>
      <c r="I191" s="161">
        <f t="shared" si="12"/>
        <v>45500</v>
      </c>
      <c r="J191" s="157"/>
    </row>
    <row r="192" spans="1:10" ht="15.75">
      <c r="A192" s="55">
        <f t="shared" si="18"/>
        <v>117</v>
      </c>
      <c r="B192" s="55">
        <f t="shared" si="18"/>
        <v>67</v>
      </c>
      <c r="C192" s="72" t="s">
        <v>725</v>
      </c>
      <c r="D192" s="57">
        <v>27000</v>
      </c>
      <c r="E192" s="132">
        <v>3</v>
      </c>
      <c r="F192" s="57">
        <v>19000</v>
      </c>
      <c r="G192" s="59">
        <f t="shared" si="17"/>
        <v>19000</v>
      </c>
      <c r="H192" s="11">
        <f aca="true" t="shared" si="19" ref="H192:H254">IF(E192="ĐB",1520000,IF(E192="I",660000,IF(E192="II",310000,IF(E192="III",190000,IF(E192="db",300000,IF(E192=1,144000,IF(E192=2,63000,IF(E192=3,28500))))))))</f>
        <v>28500</v>
      </c>
      <c r="I192" s="161">
        <f t="shared" si="12"/>
        <v>47500</v>
      </c>
      <c r="J192" s="157"/>
    </row>
    <row r="193" spans="1:10" ht="15.75">
      <c r="A193" s="55">
        <f t="shared" si="18"/>
        <v>118</v>
      </c>
      <c r="B193" s="55">
        <f t="shared" si="18"/>
        <v>68</v>
      </c>
      <c r="C193" s="72" t="s">
        <v>726</v>
      </c>
      <c r="D193" s="57">
        <v>62000</v>
      </c>
      <c r="E193" s="132"/>
      <c r="F193" s="57">
        <v>44000</v>
      </c>
      <c r="G193" s="59">
        <f t="shared" si="17"/>
        <v>44000</v>
      </c>
      <c r="H193" s="11" t="b">
        <f t="shared" si="19"/>
        <v>0</v>
      </c>
      <c r="I193" s="161">
        <f t="shared" si="12"/>
        <v>44000</v>
      </c>
      <c r="J193" s="157"/>
    </row>
    <row r="194" spans="1:10" ht="15.75">
      <c r="A194" s="55">
        <f t="shared" si="18"/>
        <v>119</v>
      </c>
      <c r="B194" s="55">
        <f t="shared" si="18"/>
        <v>69</v>
      </c>
      <c r="C194" s="72" t="s">
        <v>727</v>
      </c>
      <c r="D194" s="57">
        <v>27000</v>
      </c>
      <c r="E194" s="132">
        <v>3</v>
      </c>
      <c r="F194" s="57">
        <v>19000</v>
      </c>
      <c r="G194" s="59">
        <f t="shared" si="17"/>
        <v>19000</v>
      </c>
      <c r="H194" s="11">
        <f t="shared" si="19"/>
        <v>28500</v>
      </c>
      <c r="I194" s="161">
        <f t="shared" si="12"/>
        <v>47500</v>
      </c>
      <c r="J194" s="157"/>
    </row>
    <row r="195" spans="1:10" ht="15.75">
      <c r="A195" s="55">
        <f t="shared" si="18"/>
        <v>120</v>
      </c>
      <c r="B195" s="55">
        <f t="shared" si="18"/>
        <v>70</v>
      </c>
      <c r="C195" s="72" t="s">
        <v>728</v>
      </c>
      <c r="D195" s="57">
        <v>25000</v>
      </c>
      <c r="E195" s="132">
        <v>3</v>
      </c>
      <c r="F195" s="57">
        <v>18000</v>
      </c>
      <c r="G195" s="59">
        <f t="shared" si="17"/>
        <v>18000</v>
      </c>
      <c r="H195" s="11">
        <f t="shared" si="19"/>
        <v>28500</v>
      </c>
      <c r="I195" s="161">
        <f t="shared" si="12"/>
        <v>46500</v>
      </c>
      <c r="J195" s="157"/>
    </row>
    <row r="196" spans="1:10" ht="15.75">
      <c r="A196" s="55">
        <f t="shared" si="18"/>
        <v>121</v>
      </c>
      <c r="B196" s="55">
        <f t="shared" si="18"/>
        <v>71</v>
      </c>
      <c r="C196" s="72" t="s">
        <v>729</v>
      </c>
      <c r="D196" s="57">
        <v>21000</v>
      </c>
      <c r="E196" s="132">
        <v>3</v>
      </c>
      <c r="F196" s="57">
        <v>15000</v>
      </c>
      <c r="G196" s="59">
        <f t="shared" si="17"/>
        <v>15000</v>
      </c>
      <c r="H196" s="11">
        <f t="shared" si="19"/>
        <v>28500</v>
      </c>
      <c r="I196" s="161">
        <f t="shared" si="12"/>
        <v>43500</v>
      </c>
      <c r="J196" s="157"/>
    </row>
    <row r="197" spans="1:10" ht="15.75">
      <c r="A197" s="55">
        <f t="shared" si="18"/>
        <v>122</v>
      </c>
      <c r="B197" s="55">
        <f t="shared" si="18"/>
        <v>72</v>
      </c>
      <c r="C197" s="72" t="s">
        <v>730</v>
      </c>
      <c r="D197" s="57">
        <v>21000</v>
      </c>
      <c r="E197" s="132">
        <v>3</v>
      </c>
      <c r="F197" s="57">
        <v>15000</v>
      </c>
      <c r="G197" s="59">
        <f t="shared" si="17"/>
        <v>15000</v>
      </c>
      <c r="H197" s="11">
        <f t="shared" si="19"/>
        <v>28500</v>
      </c>
      <c r="I197" s="161">
        <f t="shared" si="12"/>
        <v>43500</v>
      </c>
      <c r="J197" s="157"/>
    </row>
    <row r="198" spans="1:10" ht="15.75">
      <c r="A198" s="55">
        <f t="shared" si="18"/>
        <v>123</v>
      </c>
      <c r="B198" s="55">
        <f t="shared" si="18"/>
        <v>73</v>
      </c>
      <c r="C198" s="72" t="s">
        <v>731</v>
      </c>
      <c r="D198" s="57">
        <v>40000</v>
      </c>
      <c r="E198" s="132">
        <v>3</v>
      </c>
      <c r="F198" s="57">
        <f>70%*D198</f>
        <v>28000</v>
      </c>
      <c r="G198" s="59">
        <f t="shared" si="17"/>
        <v>28000</v>
      </c>
      <c r="H198" s="11">
        <f t="shared" si="19"/>
        <v>28500</v>
      </c>
      <c r="I198" s="161">
        <f t="shared" si="12"/>
        <v>56500</v>
      </c>
      <c r="J198" s="157"/>
    </row>
    <row r="199" spans="1:10" ht="15.75">
      <c r="A199" s="55">
        <f t="shared" si="18"/>
        <v>124</v>
      </c>
      <c r="B199" s="55">
        <f t="shared" si="18"/>
        <v>74</v>
      </c>
      <c r="C199" s="72" t="s">
        <v>732</v>
      </c>
      <c r="D199" s="57">
        <v>25000</v>
      </c>
      <c r="E199" s="132">
        <v>3</v>
      </c>
      <c r="F199" s="57">
        <v>18000</v>
      </c>
      <c r="G199" s="59">
        <f t="shared" si="17"/>
        <v>18000</v>
      </c>
      <c r="H199" s="11">
        <f t="shared" si="19"/>
        <v>28500</v>
      </c>
      <c r="I199" s="161">
        <f t="shared" si="12"/>
        <v>46500</v>
      </c>
      <c r="J199" s="157"/>
    </row>
    <row r="200" spans="1:10" ht="15.75">
      <c r="A200" s="55">
        <f t="shared" si="18"/>
        <v>125</v>
      </c>
      <c r="B200" s="55">
        <f t="shared" si="18"/>
        <v>75</v>
      </c>
      <c r="C200" s="72" t="s">
        <v>733</v>
      </c>
      <c r="D200" s="57">
        <v>49000</v>
      </c>
      <c r="E200" s="132">
        <v>3</v>
      </c>
      <c r="F200" s="57">
        <v>35000</v>
      </c>
      <c r="G200" s="59">
        <f t="shared" si="17"/>
        <v>35000</v>
      </c>
      <c r="H200" s="11">
        <f t="shared" si="19"/>
        <v>28500</v>
      </c>
      <c r="I200" s="161">
        <f t="shared" si="12"/>
        <v>63500</v>
      </c>
      <c r="J200" s="157"/>
    </row>
    <row r="201" spans="1:10" ht="15.75">
      <c r="A201" s="55">
        <f t="shared" si="18"/>
        <v>126</v>
      </c>
      <c r="B201" s="55">
        <f t="shared" si="18"/>
        <v>76</v>
      </c>
      <c r="C201" s="72" t="s">
        <v>734</v>
      </c>
      <c r="D201" s="57">
        <v>18000</v>
      </c>
      <c r="E201" s="132">
        <v>3</v>
      </c>
      <c r="F201" s="57">
        <v>13000</v>
      </c>
      <c r="G201" s="59">
        <f t="shared" si="17"/>
        <v>13000</v>
      </c>
      <c r="H201" s="11">
        <f t="shared" si="19"/>
        <v>28500</v>
      </c>
      <c r="I201" s="161">
        <f t="shared" si="12"/>
        <v>41500</v>
      </c>
      <c r="J201" s="157"/>
    </row>
    <row r="202" spans="1:10" ht="15.75">
      <c r="A202" s="55">
        <f>A201+1</f>
        <v>127</v>
      </c>
      <c r="B202" s="55">
        <f>B201+1</f>
        <v>77</v>
      </c>
      <c r="C202" s="72" t="s">
        <v>735</v>
      </c>
      <c r="D202" s="57">
        <v>26000</v>
      </c>
      <c r="E202" s="132">
        <v>2</v>
      </c>
      <c r="F202" s="57">
        <v>18000</v>
      </c>
      <c r="G202" s="59">
        <f t="shared" si="17"/>
        <v>18000</v>
      </c>
      <c r="H202" s="11">
        <f t="shared" si="19"/>
        <v>63000</v>
      </c>
      <c r="I202" s="161">
        <f t="shared" si="12"/>
        <v>81000</v>
      </c>
      <c r="J202" s="157"/>
    </row>
    <row r="203" spans="1:10" ht="16.5">
      <c r="A203" s="69"/>
      <c r="B203" s="69"/>
      <c r="C203" s="73"/>
      <c r="D203" s="66"/>
      <c r="E203" s="132"/>
      <c r="F203" s="57"/>
      <c r="G203" s="59"/>
      <c r="H203" s="11"/>
      <c r="I203" s="161">
        <f t="shared" si="12"/>
        <v>0</v>
      </c>
      <c r="J203" s="157"/>
    </row>
    <row r="204" spans="1:10" ht="34.5">
      <c r="A204" s="55"/>
      <c r="B204" s="64" t="s">
        <v>736</v>
      </c>
      <c r="C204" s="56" t="s">
        <v>737</v>
      </c>
      <c r="D204" s="57"/>
      <c r="E204" s="132"/>
      <c r="F204" s="57"/>
      <c r="G204" s="59"/>
      <c r="H204" s="11"/>
      <c r="I204" s="161">
        <f t="shared" si="12"/>
        <v>0</v>
      </c>
      <c r="J204" s="157"/>
    </row>
    <row r="205" spans="1:10" ht="16.5">
      <c r="A205" s="55"/>
      <c r="B205" s="55" t="s">
        <v>738</v>
      </c>
      <c r="C205" s="67" t="s">
        <v>739</v>
      </c>
      <c r="D205" s="57"/>
      <c r="E205" s="132"/>
      <c r="F205" s="57"/>
      <c r="G205" s="59"/>
      <c r="H205" s="11"/>
      <c r="I205" s="161">
        <f t="shared" si="12"/>
        <v>0</v>
      </c>
      <c r="J205" s="157"/>
    </row>
    <row r="206" spans="1:10" ht="15.75">
      <c r="A206" s="55">
        <f>A202+1</f>
        <v>128</v>
      </c>
      <c r="B206" s="55">
        <v>1</v>
      </c>
      <c r="C206" s="61" t="s">
        <v>740</v>
      </c>
      <c r="D206" s="57">
        <v>45000</v>
      </c>
      <c r="E206" s="132">
        <v>3</v>
      </c>
      <c r="F206" s="57">
        <v>32000</v>
      </c>
      <c r="G206" s="59">
        <f aca="true" t="shared" si="20" ref="G206:G246">F206</f>
        <v>32000</v>
      </c>
      <c r="H206" s="11">
        <f t="shared" si="19"/>
        <v>28500</v>
      </c>
      <c r="I206" s="161">
        <f t="shared" si="12"/>
        <v>60500</v>
      </c>
      <c r="J206" s="157"/>
    </row>
    <row r="207" spans="1:10" ht="15.75">
      <c r="A207" s="55">
        <f aca="true" t="shared" si="21" ref="A207:A246">A206+1</f>
        <v>129</v>
      </c>
      <c r="B207" s="55">
        <v>2</v>
      </c>
      <c r="C207" s="61" t="s">
        <v>741</v>
      </c>
      <c r="D207" s="57">
        <v>60000</v>
      </c>
      <c r="E207" s="132">
        <v>3</v>
      </c>
      <c r="F207" s="57">
        <f>70%*D207</f>
        <v>42000</v>
      </c>
      <c r="G207" s="59">
        <f t="shared" si="20"/>
        <v>42000</v>
      </c>
      <c r="H207" s="11">
        <f t="shared" si="19"/>
        <v>28500</v>
      </c>
      <c r="I207" s="161">
        <f t="shared" si="12"/>
        <v>70500</v>
      </c>
      <c r="J207" s="157"/>
    </row>
    <row r="208" spans="1:10" ht="15.75">
      <c r="A208" s="55">
        <f t="shared" si="21"/>
        <v>130</v>
      </c>
      <c r="B208" s="55">
        <v>3</v>
      </c>
      <c r="C208" s="61" t="s">
        <v>742</v>
      </c>
      <c r="D208" s="57">
        <v>80000</v>
      </c>
      <c r="E208" s="132">
        <v>3</v>
      </c>
      <c r="F208" s="57">
        <f>70%*D208</f>
        <v>56000</v>
      </c>
      <c r="G208" s="59">
        <f t="shared" si="20"/>
        <v>56000</v>
      </c>
      <c r="H208" s="11">
        <f t="shared" si="19"/>
        <v>28500</v>
      </c>
      <c r="I208" s="161">
        <f t="shared" si="12"/>
        <v>84500</v>
      </c>
      <c r="J208" s="157"/>
    </row>
    <row r="209" spans="1:10" ht="15.75">
      <c r="A209" s="55">
        <f t="shared" si="21"/>
        <v>131</v>
      </c>
      <c r="B209" s="55">
        <v>4</v>
      </c>
      <c r="C209" s="61" t="s">
        <v>743</v>
      </c>
      <c r="D209" s="57">
        <v>105000</v>
      </c>
      <c r="E209" s="132">
        <v>3</v>
      </c>
      <c r="F209" s="57">
        <v>73000</v>
      </c>
      <c r="G209" s="59">
        <f t="shared" si="20"/>
        <v>73000</v>
      </c>
      <c r="H209" s="11">
        <f t="shared" si="19"/>
        <v>28500</v>
      </c>
      <c r="I209" s="161">
        <f t="shared" si="12"/>
        <v>101500</v>
      </c>
      <c r="J209" s="157"/>
    </row>
    <row r="210" spans="1:10" ht="15.75">
      <c r="A210" s="55">
        <f t="shared" si="21"/>
        <v>132</v>
      </c>
      <c r="B210" s="55">
        <v>5</v>
      </c>
      <c r="C210" s="61" t="s">
        <v>744</v>
      </c>
      <c r="D210" s="57">
        <v>115000</v>
      </c>
      <c r="E210" s="132">
        <v>3</v>
      </c>
      <c r="F210" s="57">
        <v>81000</v>
      </c>
      <c r="G210" s="59">
        <f t="shared" si="20"/>
        <v>81000</v>
      </c>
      <c r="H210" s="11">
        <f t="shared" si="19"/>
        <v>28500</v>
      </c>
      <c r="I210" s="161">
        <f t="shared" si="12"/>
        <v>109500</v>
      </c>
      <c r="J210" s="157"/>
    </row>
    <row r="211" spans="1:10" ht="30.75">
      <c r="A211" s="55">
        <f t="shared" si="21"/>
        <v>133</v>
      </c>
      <c r="B211" s="55">
        <v>6</v>
      </c>
      <c r="C211" s="61" t="s">
        <v>745</v>
      </c>
      <c r="D211" s="57">
        <v>160000</v>
      </c>
      <c r="E211" s="132">
        <v>3</v>
      </c>
      <c r="F211" s="57">
        <f>70%*D211</f>
        <v>112000</v>
      </c>
      <c r="G211" s="59">
        <f t="shared" si="20"/>
        <v>112000</v>
      </c>
      <c r="H211" s="11">
        <f t="shared" si="19"/>
        <v>28500</v>
      </c>
      <c r="I211" s="161">
        <f t="shared" si="12"/>
        <v>140500</v>
      </c>
      <c r="J211" s="157"/>
    </row>
    <row r="212" spans="1:10" ht="15.75">
      <c r="A212" s="55">
        <f t="shared" si="21"/>
        <v>134</v>
      </c>
      <c r="B212" s="55">
        <v>7</v>
      </c>
      <c r="C212" s="61" t="s">
        <v>746</v>
      </c>
      <c r="D212" s="57">
        <v>190000</v>
      </c>
      <c r="E212" s="132">
        <v>3</v>
      </c>
      <c r="F212" s="57">
        <f>70%*D212</f>
        <v>133000</v>
      </c>
      <c r="G212" s="59">
        <f t="shared" si="20"/>
        <v>133000</v>
      </c>
      <c r="H212" s="11">
        <f t="shared" si="19"/>
        <v>28500</v>
      </c>
      <c r="I212" s="161">
        <f t="shared" si="12"/>
        <v>161500</v>
      </c>
      <c r="J212" s="157"/>
    </row>
    <row r="213" spans="1:10" ht="30.75">
      <c r="A213" s="55">
        <f t="shared" si="21"/>
        <v>135</v>
      </c>
      <c r="B213" s="55">
        <v>8</v>
      </c>
      <c r="C213" s="61" t="s">
        <v>145</v>
      </c>
      <c r="D213" s="57">
        <v>45000</v>
      </c>
      <c r="E213" s="132"/>
      <c r="F213" s="57">
        <v>32000</v>
      </c>
      <c r="G213" s="59">
        <f t="shared" si="20"/>
        <v>32000</v>
      </c>
      <c r="H213" s="11"/>
      <c r="I213" s="161">
        <f t="shared" si="12"/>
        <v>32000</v>
      </c>
      <c r="J213" s="157"/>
    </row>
    <row r="214" spans="1:10" ht="15.75">
      <c r="A214" s="55">
        <f t="shared" si="21"/>
        <v>136</v>
      </c>
      <c r="B214" s="55">
        <v>9</v>
      </c>
      <c r="C214" s="61" t="s">
        <v>747</v>
      </c>
      <c r="D214" s="57">
        <v>38000</v>
      </c>
      <c r="E214" s="132"/>
      <c r="F214" s="57">
        <v>27000</v>
      </c>
      <c r="G214" s="59">
        <f t="shared" si="20"/>
        <v>27000</v>
      </c>
      <c r="H214" s="11"/>
      <c r="I214" s="161">
        <f t="shared" si="12"/>
        <v>27000</v>
      </c>
      <c r="J214" s="157"/>
    </row>
    <row r="215" spans="1:10" ht="33" customHeight="1">
      <c r="A215" s="55">
        <f t="shared" si="21"/>
        <v>137</v>
      </c>
      <c r="B215" s="55">
        <v>10</v>
      </c>
      <c r="C215" s="61" t="s">
        <v>748</v>
      </c>
      <c r="D215" s="57">
        <v>155000</v>
      </c>
      <c r="E215" s="132">
        <v>3</v>
      </c>
      <c r="F215" s="57">
        <v>109000</v>
      </c>
      <c r="G215" s="59">
        <f t="shared" si="20"/>
        <v>109000</v>
      </c>
      <c r="H215" s="11">
        <f t="shared" si="19"/>
        <v>28500</v>
      </c>
      <c r="I215" s="161">
        <f t="shared" si="12"/>
        <v>137500</v>
      </c>
      <c r="J215" s="157"/>
    </row>
    <row r="216" spans="1:10" ht="30" customHeight="1">
      <c r="A216" s="55">
        <f t="shared" si="21"/>
        <v>138</v>
      </c>
      <c r="B216" s="55">
        <v>11</v>
      </c>
      <c r="C216" s="61" t="s">
        <v>749</v>
      </c>
      <c r="D216" s="57">
        <v>200000</v>
      </c>
      <c r="E216" s="132">
        <v>3</v>
      </c>
      <c r="F216" s="57">
        <f>70%*D216</f>
        <v>140000</v>
      </c>
      <c r="G216" s="59">
        <f t="shared" si="20"/>
        <v>140000</v>
      </c>
      <c r="H216" s="11">
        <f t="shared" si="19"/>
        <v>28500</v>
      </c>
      <c r="I216" s="161">
        <f t="shared" si="12"/>
        <v>168500</v>
      </c>
      <c r="J216" s="157"/>
    </row>
    <row r="217" spans="1:10" ht="31.5" customHeight="1">
      <c r="A217" s="55">
        <f t="shared" si="21"/>
        <v>139</v>
      </c>
      <c r="B217" s="55">
        <v>12</v>
      </c>
      <c r="C217" s="61" t="s">
        <v>750</v>
      </c>
      <c r="D217" s="57">
        <v>210000</v>
      </c>
      <c r="E217" s="132">
        <v>3</v>
      </c>
      <c r="F217" s="57">
        <f>70%*D217</f>
        <v>147000</v>
      </c>
      <c r="G217" s="59">
        <f t="shared" si="20"/>
        <v>147000</v>
      </c>
      <c r="H217" s="11">
        <f t="shared" si="19"/>
        <v>28500</v>
      </c>
      <c r="I217" s="161">
        <f aca="true" t="shared" si="22" ref="I217:I280">H217+G217</f>
        <v>175500</v>
      </c>
      <c r="J217" s="157"/>
    </row>
    <row r="218" spans="1:10" ht="15.75">
      <c r="A218" s="55">
        <f t="shared" si="21"/>
        <v>140</v>
      </c>
      <c r="B218" s="55">
        <v>13</v>
      </c>
      <c r="C218" s="61" t="s">
        <v>250</v>
      </c>
      <c r="D218" s="57">
        <v>230000</v>
      </c>
      <c r="E218" s="132">
        <v>3</v>
      </c>
      <c r="F218" s="57">
        <f>70%*D218</f>
        <v>161000</v>
      </c>
      <c r="G218" s="59">
        <f t="shared" si="20"/>
        <v>161000</v>
      </c>
      <c r="H218" s="11">
        <f t="shared" si="19"/>
        <v>28500</v>
      </c>
      <c r="I218" s="161">
        <f t="shared" si="22"/>
        <v>189500</v>
      </c>
      <c r="J218" s="157"/>
    </row>
    <row r="219" spans="1:10" ht="15.75">
      <c r="A219" s="55">
        <f t="shared" si="21"/>
        <v>141</v>
      </c>
      <c r="B219" s="55">
        <v>14</v>
      </c>
      <c r="C219" s="61" t="s">
        <v>251</v>
      </c>
      <c r="D219" s="57">
        <v>180000</v>
      </c>
      <c r="E219" s="132" t="s">
        <v>445</v>
      </c>
      <c r="F219" s="57">
        <f>70%*D219</f>
        <v>125999.99999999999</v>
      </c>
      <c r="G219" s="59">
        <f t="shared" si="20"/>
        <v>125999.99999999999</v>
      </c>
      <c r="H219" s="11">
        <v>190000</v>
      </c>
      <c r="I219" s="161">
        <f t="shared" si="22"/>
        <v>316000</v>
      </c>
      <c r="J219" s="157"/>
    </row>
    <row r="220" spans="1:10" ht="15.75">
      <c r="A220" s="55">
        <f t="shared" si="21"/>
        <v>142</v>
      </c>
      <c r="B220" s="55">
        <v>15</v>
      </c>
      <c r="C220" s="61" t="s">
        <v>252</v>
      </c>
      <c r="D220" s="57">
        <v>105000</v>
      </c>
      <c r="E220" s="132">
        <v>3</v>
      </c>
      <c r="F220" s="57">
        <v>74000</v>
      </c>
      <c r="G220" s="59">
        <f t="shared" si="20"/>
        <v>74000</v>
      </c>
      <c r="H220" s="11">
        <f t="shared" si="19"/>
        <v>28500</v>
      </c>
      <c r="I220" s="161">
        <f t="shared" si="22"/>
        <v>102500</v>
      </c>
      <c r="J220" s="157"/>
    </row>
    <row r="221" spans="1:10" ht="15.75">
      <c r="A221" s="55">
        <f t="shared" si="21"/>
        <v>143</v>
      </c>
      <c r="B221" s="55">
        <v>16</v>
      </c>
      <c r="C221" s="61" t="s">
        <v>253</v>
      </c>
      <c r="D221" s="57">
        <v>80000</v>
      </c>
      <c r="E221" s="132">
        <v>1</v>
      </c>
      <c r="F221" s="57">
        <f>70%*D221</f>
        <v>56000</v>
      </c>
      <c r="G221" s="59">
        <f t="shared" si="20"/>
        <v>56000</v>
      </c>
      <c r="H221" s="11">
        <f t="shared" si="19"/>
        <v>144000</v>
      </c>
      <c r="I221" s="161">
        <f t="shared" si="22"/>
        <v>200000</v>
      </c>
      <c r="J221" s="157"/>
    </row>
    <row r="222" spans="1:10" ht="15.75">
      <c r="A222" s="55">
        <f t="shared" si="21"/>
        <v>144</v>
      </c>
      <c r="B222" s="55">
        <v>17</v>
      </c>
      <c r="C222" s="61" t="s">
        <v>254</v>
      </c>
      <c r="D222" s="57">
        <v>180000</v>
      </c>
      <c r="E222" s="132" t="s">
        <v>445</v>
      </c>
      <c r="F222" s="57">
        <f>70%*D222</f>
        <v>125999.99999999999</v>
      </c>
      <c r="G222" s="59">
        <f t="shared" si="20"/>
        <v>125999.99999999999</v>
      </c>
      <c r="H222" s="11">
        <f t="shared" si="19"/>
        <v>190000</v>
      </c>
      <c r="I222" s="161">
        <f t="shared" si="22"/>
        <v>316000</v>
      </c>
      <c r="J222" s="157"/>
    </row>
    <row r="223" spans="1:10" ht="15.75">
      <c r="A223" s="55">
        <f t="shared" si="21"/>
        <v>145</v>
      </c>
      <c r="B223" s="55">
        <v>18</v>
      </c>
      <c r="C223" s="61" t="s">
        <v>255</v>
      </c>
      <c r="D223" s="57">
        <v>220000</v>
      </c>
      <c r="E223" s="132" t="s">
        <v>444</v>
      </c>
      <c r="F223" s="57">
        <f>70%*D223</f>
        <v>154000</v>
      </c>
      <c r="G223" s="59">
        <f t="shared" si="20"/>
        <v>154000</v>
      </c>
      <c r="H223" s="11">
        <f t="shared" si="19"/>
        <v>310000</v>
      </c>
      <c r="I223" s="161">
        <f t="shared" si="22"/>
        <v>464000</v>
      </c>
      <c r="J223" s="157"/>
    </row>
    <row r="224" spans="1:10" ht="30">
      <c r="A224" s="55">
        <f t="shared" si="21"/>
        <v>146</v>
      </c>
      <c r="B224" s="55">
        <v>19</v>
      </c>
      <c r="C224" s="63" t="s">
        <v>146</v>
      </c>
      <c r="D224" s="57">
        <v>57000</v>
      </c>
      <c r="E224" s="132">
        <v>2</v>
      </c>
      <c r="F224" s="57">
        <v>40000</v>
      </c>
      <c r="G224" s="59">
        <f t="shared" si="20"/>
        <v>40000</v>
      </c>
      <c r="H224" s="11">
        <f t="shared" si="19"/>
        <v>63000</v>
      </c>
      <c r="I224" s="161">
        <f t="shared" si="22"/>
        <v>103000</v>
      </c>
      <c r="J224" s="157"/>
    </row>
    <row r="225" spans="1:10" ht="30">
      <c r="A225" s="55">
        <f t="shared" si="21"/>
        <v>147</v>
      </c>
      <c r="B225" s="55">
        <v>20</v>
      </c>
      <c r="C225" s="63" t="s">
        <v>147</v>
      </c>
      <c r="D225" s="57">
        <v>235000</v>
      </c>
      <c r="E225" s="132">
        <v>2</v>
      </c>
      <c r="F225" s="57">
        <v>165000</v>
      </c>
      <c r="G225" s="59">
        <f t="shared" si="20"/>
        <v>165000</v>
      </c>
      <c r="H225" s="11">
        <f t="shared" si="19"/>
        <v>63000</v>
      </c>
      <c r="I225" s="161">
        <f t="shared" si="22"/>
        <v>228000</v>
      </c>
      <c r="J225" s="157"/>
    </row>
    <row r="226" spans="1:10" ht="15.75">
      <c r="A226" s="55">
        <f t="shared" si="21"/>
        <v>148</v>
      </c>
      <c r="B226" s="55">
        <v>21</v>
      </c>
      <c r="C226" s="63" t="s">
        <v>256</v>
      </c>
      <c r="D226" s="57">
        <v>70000</v>
      </c>
      <c r="E226" s="132">
        <v>2</v>
      </c>
      <c r="F226" s="57">
        <f>70%*D226</f>
        <v>49000</v>
      </c>
      <c r="G226" s="59">
        <f t="shared" si="20"/>
        <v>49000</v>
      </c>
      <c r="H226" s="11">
        <f t="shared" si="19"/>
        <v>63000</v>
      </c>
      <c r="I226" s="161">
        <f t="shared" si="22"/>
        <v>112000</v>
      </c>
      <c r="J226" s="157"/>
    </row>
    <row r="227" spans="1:10" ht="15.75">
      <c r="A227" s="55">
        <f t="shared" si="21"/>
        <v>149</v>
      </c>
      <c r="B227" s="55">
        <v>22</v>
      </c>
      <c r="C227" s="63" t="s">
        <v>258</v>
      </c>
      <c r="D227" s="57">
        <v>225000</v>
      </c>
      <c r="E227" s="132">
        <v>2</v>
      </c>
      <c r="F227" s="57">
        <v>158000</v>
      </c>
      <c r="G227" s="59">
        <f t="shared" si="20"/>
        <v>158000</v>
      </c>
      <c r="H227" s="11">
        <f t="shared" si="19"/>
        <v>63000</v>
      </c>
      <c r="I227" s="161">
        <f t="shared" si="22"/>
        <v>221000</v>
      </c>
      <c r="J227" s="157"/>
    </row>
    <row r="228" spans="1:10" ht="30">
      <c r="A228" s="55">
        <f t="shared" si="21"/>
        <v>150</v>
      </c>
      <c r="B228" s="55">
        <v>23</v>
      </c>
      <c r="C228" s="63" t="s">
        <v>148</v>
      </c>
      <c r="D228" s="57">
        <v>65000</v>
      </c>
      <c r="E228" s="132">
        <v>2</v>
      </c>
      <c r="F228" s="57">
        <v>46000</v>
      </c>
      <c r="G228" s="59">
        <f t="shared" si="20"/>
        <v>46000</v>
      </c>
      <c r="H228" s="11">
        <f t="shared" si="19"/>
        <v>63000</v>
      </c>
      <c r="I228" s="161">
        <f t="shared" si="22"/>
        <v>109000</v>
      </c>
      <c r="J228" s="157"/>
    </row>
    <row r="229" spans="1:10" ht="30">
      <c r="A229" s="55">
        <f t="shared" si="21"/>
        <v>151</v>
      </c>
      <c r="B229" s="55">
        <v>24</v>
      </c>
      <c r="C229" s="63" t="s">
        <v>149</v>
      </c>
      <c r="D229" s="57">
        <v>165000</v>
      </c>
      <c r="E229" s="132">
        <v>2</v>
      </c>
      <c r="F229" s="57">
        <v>116000</v>
      </c>
      <c r="G229" s="59">
        <f t="shared" si="20"/>
        <v>116000</v>
      </c>
      <c r="H229" s="11">
        <f t="shared" si="19"/>
        <v>63000</v>
      </c>
      <c r="I229" s="161">
        <f t="shared" si="22"/>
        <v>179000</v>
      </c>
      <c r="J229" s="157"/>
    </row>
    <row r="230" spans="1:10" ht="15.75">
      <c r="A230" s="55">
        <f t="shared" si="21"/>
        <v>152</v>
      </c>
      <c r="B230" s="55">
        <v>25</v>
      </c>
      <c r="C230" s="63" t="s">
        <v>259</v>
      </c>
      <c r="D230" s="57">
        <v>180000</v>
      </c>
      <c r="E230" s="132">
        <v>2</v>
      </c>
      <c r="F230" s="57">
        <f>70%*D230</f>
        <v>125999.99999999999</v>
      </c>
      <c r="G230" s="59">
        <f t="shared" si="20"/>
        <v>125999.99999999999</v>
      </c>
      <c r="H230" s="11">
        <f t="shared" si="19"/>
        <v>63000</v>
      </c>
      <c r="I230" s="161">
        <f t="shared" si="22"/>
        <v>189000</v>
      </c>
      <c r="J230" s="157"/>
    </row>
    <row r="231" spans="1:10" ht="15.75">
      <c r="A231" s="55">
        <f t="shared" si="21"/>
        <v>153</v>
      </c>
      <c r="B231" s="55">
        <v>26</v>
      </c>
      <c r="C231" s="63" t="s">
        <v>260</v>
      </c>
      <c r="D231" s="57">
        <v>700000</v>
      </c>
      <c r="E231" s="132">
        <v>2</v>
      </c>
      <c r="F231" s="57">
        <f>70%*D231</f>
        <v>489999.99999999994</v>
      </c>
      <c r="G231" s="59">
        <f t="shared" si="20"/>
        <v>489999.99999999994</v>
      </c>
      <c r="H231" s="11">
        <f t="shared" si="19"/>
        <v>63000</v>
      </c>
      <c r="I231" s="161">
        <f t="shared" si="22"/>
        <v>553000</v>
      </c>
      <c r="J231" s="157"/>
    </row>
    <row r="232" spans="1:10" s="137" customFormat="1" ht="15.75">
      <c r="A232" s="143">
        <f t="shared" si="21"/>
        <v>154</v>
      </c>
      <c r="B232" s="143">
        <v>27</v>
      </c>
      <c r="C232" s="144" t="s">
        <v>150</v>
      </c>
      <c r="D232" s="145">
        <v>180000</v>
      </c>
      <c r="E232" s="132">
        <v>1</v>
      </c>
      <c r="F232" s="145">
        <f>70%*D232</f>
        <v>125999.99999999999</v>
      </c>
      <c r="G232" s="142">
        <f t="shared" si="20"/>
        <v>125999.99999999999</v>
      </c>
      <c r="H232" s="11">
        <f t="shared" si="19"/>
        <v>144000</v>
      </c>
      <c r="I232" s="161">
        <f t="shared" si="22"/>
        <v>270000</v>
      </c>
      <c r="J232" s="157"/>
    </row>
    <row r="233" spans="1:10" s="137" customFormat="1" ht="15.75">
      <c r="A233" s="143">
        <f t="shared" si="21"/>
        <v>155</v>
      </c>
      <c r="B233" s="143">
        <v>28</v>
      </c>
      <c r="C233" s="144" t="s">
        <v>151</v>
      </c>
      <c r="D233" s="145">
        <v>550000</v>
      </c>
      <c r="E233" s="132">
        <v>1</v>
      </c>
      <c r="F233" s="145">
        <f>70%*D233</f>
        <v>385000</v>
      </c>
      <c r="G233" s="142">
        <f t="shared" si="20"/>
        <v>385000</v>
      </c>
      <c r="H233" s="11">
        <f t="shared" si="19"/>
        <v>144000</v>
      </c>
      <c r="I233" s="161">
        <f t="shared" si="22"/>
        <v>529000</v>
      </c>
      <c r="J233" s="157"/>
    </row>
    <row r="234" spans="1:10" s="137" customFormat="1" ht="15.75">
      <c r="A234" s="143">
        <f t="shared" si="21"/>
        <v>156</v>
      </c>
      <c r="B234" s="143">
        <v>29</v>
      </c>
      <c r="C234" s="144" t="s">
        <v>261</v>
      </c>
      <c r="D234" s="145">
        <v>70000</v>
      </c>
      <c r="E234" s="132">
        <v>1</v>
      </c>
      <c r="F234" s="145">
        <f>70%*D234</f>
        <v>49000</v>
      </c>
      <c r="G234" s="142">
        <f t="shared" si="20"/>
        <v>49000</v>
      </c>
      <c r="H234" s="11">
        <f t="shared" si="19"/>
        <v>144000</v>
      </c>
      <c r="I234" s="161">
        <f t="shared" si="22"/>
        <v>193000</v>
      </c>
      <c r="J234" s="157"/>
    </row>
    <row r="235" spans="1:10" s="137" customFormat="1" ht="15.75">
      <c r="A235" s="143">
        <f t="shared" si="21"/>
        <v>157</v>
      </c>
      <c r="B235" s="143">
        <v>30</v>
      </c>
      <c r="C235" s="144" t="s">
        <v>262</v>
      </c>
      <c r="D235" s="145">
        <v>165000</v>
      </c>
      <c r="E235" s="132">
        <v>1</v>
      </c>
      <c r="F235" s="145">
        <v>116000</v>
      </c>
      <c r="G235" s="142">
        <f t="shared" si="20"/>
        <v>116000</v>
      </c>
      <c r="H235" s="11">
        <f t="shared" si="19"/>
        <v>144000</v>
      </c>
      <c r="I235" s="161">
        <f t="shared" si="22"/>
        <v>260000</v>
      </c>
      <c r="J235" s="157"/>
    </row>
    <row r="236" spans="1:10" ht="15.75">
      <c r="A236" s="55">
        <f t="shared" si="21"/>
        <v>158</v>
      </c>
      <c r="B236" s="55">
        <v>31</v>
      </c>
      <c r="C236" s="63" t="s">
        <v>263</v>
      </c>
      <c r="D236" s="57">
        <v>70000</v>
      </c>
      <c r="E236" s="132">
        <v>1</v>
      </c>
      <c r="F236" s="57">
        <f>70%*D236</f>
        <v>49000</v>
      </c>
      <c r="G236" s="59">
        <f t="shared" si="20"/>
        <v>49000</v>
      </c>
      <c r="H236" s="11">
        <f t="shared" si="19"/>
        <v>144000</v>
      </c>
      <c r="I236" s="161">
        <f t="shared" si="22"/>
        <v>193000</v>
      </c>
      <c r="J236" s="157"/>
    </row>
    <row r="237" spans="1:10" ht="15.75">
      <c r="A237" s="55">
        <f t="shared" si="21"/>
        <v>159</v>
      </c>
      <c r="B237" s="55">
        <v>32</v>
      </c>
      <c r="C237" s="63" t="s">
        <v>264</v>
      </c>
      <c r="D237" s="57">
        <v>165000</v>
      </c>
      <c r="E237" s="132">
        <v>1</v>
      </c>
      <c r="F237" s="57">
        <v>116000</v>
      </c>
      <c r="G237" s="59">
        <f t="shared" si="20"/>
        <v>116000</v>
      </c>
      <c r="H237" s="11">
        <f t="shared" si="19"/>
        <v>144000</v>
      </c>
      <c r="I237" s="161">
        <f t="shared" si="22"/>
        <v>260000</v>
      </c>
      <c r="J237" s="157"/>
    </row>
    <row r="238" spans="1:10" ht="15.75">
      <c r="A238" s="55">
        <f t="shared" si="21"/>
        <v>160</v>
      </c>
      <c r="B238" s="55">
        <v>33</v>
      </c>
      <c r="C238" s="63" t="s">
        <v>265</v>
      </c>
      <c r="D238" s="57">
        <v>55000</v>
      </c>
      <c r="E238" s="132">
        <v>1</v>
      </c>
      <c r="F238" s="57">
        <v>39000</v>
      </c>
      <c r="G238" s="59">
        <f t="shared" si="20"/>
        <v>39000</v>
      </c>
      <c r="H238" s="11">
        <f t="shared" si="19"/>
        <v>144000</v>
      </c>
      <c r="I238" s="161">
        <f t="shared" si="22"/>
        <v>183000</v>
      </c>
      <c r="J238" s="157"/>
    </row>
    <row r="239" spans="1:10" ht="15.75">
      <c r="A239" s="55">
        <f t="shared" si="21"/>
        <v>161</v>
      </c>
      <c r="B239" s="55">
        <v>34</v>
      </c>
      <c r="C239" s="63" t="s">
        <v>266</v>
      </c>
      <c r="D239" s="57">
        <v>165000</v>
      </c>
      <c r="E239" s="132">
        <v>1</v>
      </c>
      <c r="F239" s="57">
        <v>116000</v>
      </c>
      <c r="G239" s="59">
        <f t="shared" si="20"/>
        <v>116000</v>
      </c>
      <c r="H239" s="11">
        <f t="shared" si="19"/>
        <v>144000</v>
      </c>
      <c r="I239" s="161">
        <f t="shared" si="22"/>
        <v>260000</v>
      </c>
      <c r="J239" s="157"/>
    </row>
    <row r="240" spans="1:10" ht="15.75">
      <c r="A240" s="55">
        <f t="shared" si="21"/>
        <v>162</v>
      </c>
      <c r="B240" s="55">
        <v>35</v>
      </c>
      <c r="C240" s="63" t="s">
        <v>152</v>
      </c>
      <c r="D240" s="57">
        <v>55000</v>
      </c>
      <c r="E240" s="132">
        <v>2</v>
      </c>
      <c r="F240" s="57">
        <v>39000</v>
      </c>
      <c r="G240" s="59">
        <f t="shared" si="20"/>
        <v>39000</v>
      </c>
      <c r="H240" s="11">
        <f t="shared" si="19"/>
        <v>63000</v>
      </c>
      <c r="I240" s="161">
        <f t="shared" si="22"/>
        <v>102000</v>
      </c>
      <c r="J240" s="157"/>
    </row>
    <row r="241" spans="1:10" ht="15.75">
      <c r="A241" s="55">
        <f t="shared" si="21"/>
        <v>163</v>
      </c>
      <c r="B241" s="55">
        <v>36</v>
      </c>
      <c r="C241" s="63" t="s">
        <v>153</v>
      </c>
      <c r="D241" s="57">
        <v>140000</v>
      </c>
      <c r="E241" s="132">
        <v>2</v>
      </c>
      <c r="F241" s="57">
        <f>70%*D241</f>
        <v>98000</v>
      </c>
      <c r="G241" s="59">
        <f t="shared" si="20"/>
        <v>98000</v>
      </c>
      <c r="H241" s="11">
        <f t="shared" si="19"/>
        <v>63000</v>
      </c>
      <c r="I241" s="161">
        <f t="shared" si="22"/>
        <v>161000</v>
      </c>
      <c r="J241" s="157"/>
    </row>
    <row r="242" spans="1:10" ht="15.75">
      <c r="A242" s="55">
        <f t="shared" si="21"/>
        <v>164</v>
      </c>
      <c r="B242" s="55">
        <v>37</v>
      </c>
      <c r="C242" s="63" t="s">
        <v>267</v>
      </c>
      <c r="D242" s="57">
        <v>140000</v>
      </c>
      <c r="E242" s="132">
        <v>2</v>
      </c>
      <c r="F242" s="57">
        <f>70%*D242</f>
        <v>98000</v>
      </c>
      <c r="G242" s="59">
        <f t="shared" si="20"/>
        <v>98000</v>
      </c>
      <c r="H242" s="11">
        <f t="shared" si="19"/>
        <v>63000</v>
      </c>
      <c r="I242" s="161">
        <f t="shared" si="22"/>
        <v>161000</v>
      </c>
      <c r="J242" s="157"/>
    </row>
    <row r="243" spans="1:10" ht="15.75">
      <c r="A243" s="55">
        <f t="shared" si="21"/>
        <v>165</v>
      </c>
      <c r="B243" s="55">
        <v>38</v>
      </c>
      <c r="C243" s="63" t="s">
        <v>268</v>
      </c>
      <c r="D243" s="57">
        <v>595000</v>
      </c>
      <c r="E243" s="132">
        <v>2</v>
      </c>
      <c r="F243" s="57">
        <v>417000</v>
      </c>
      <c r="G243" s="59">
        <f t="shared" si="20"/>
        <v>417000</v>
      </c>
      <c r="H243" s="11">
        <f t="shared" si="19"/>
        <v>63000</v>
      </c>
      <c r="I243" s="161">
        <f t="shared" si="22"/>
        <v>480000</v>
      </c>
      <c r="J243" s="157"/>
    </row>
    <row r="244" spans="1:10" ht="30">
      <c r="A244" s="55">
        <f t="shared" si="21"/>
        <v>166</v>
      </c>
      <c r="B244" s="55">
        <v>39</v>
      </c>
      <c r="C244" s="63" t="s">
        <v>154</v>
      </c>
      <c r="D244" s="57">
        <v>310000</v>
      </c>
      <c r="E244" s="132">
        <v>2</v>
      </c>
      <c r="F244" s="57">
        <f>70%*D244</f>
        <v>217000</v>
      </c>
      <c r="G244" s="59">
        <f t="shared" si="20"/>
        <v>217000</v>
      </c>
      <c r="H244" s="11">
        <f t="shared" si="19"/>
        <v>63000</v>
      </c>
      <c r="I244" s="161">
        <f t="shared" si="22"/>
        <v>280000</v>
      </c>
      <c r="J244" s="157"/>
    </row>
    <row r="245" spans="1:10" ht="30">
      <c r="A245" s="55">
        <f t="shared" si="21"/>
        <v>167</v>
      </c>
      <c r="B245" s="55">
        <v>40</v>
      </c>
      <c r="C245" s="63" t="s">
        <v>155</v>
      </c>
      <c r="D245" s="57">
        <v>495000</v>
      </c>
      <c r="E245" s="132">
        <v>2</v>
      </c>
      <c r="F245" s="57">
        <v>347000</v>
      </c>
      <c r="G245" s="59">
        <f t="shared" si="20"/>
        <v>347000</v>
      </c>
      <c r="H245" s="11">
        <f t="shared" si="19"/>
        <v>63000</v>
      </c>
      <c r="I245" s="161">
        <f t="shared" si="22"/>
        <v>410000</v>
      </c>
      <c r="J245" s="157"/>
    </row>
    <row r="246" spans="1:10" ht="54.75" customHeight="1">
      <c r="A246" s="55">
        <f t="shared" si="21"/>
        <v>168</v>
      </c>
      <c r="B246" s="55">
        <f>B245+1</f>
        <v>41</v>
      </c>
      <c r="C246" s="65" t="s">
        <v>156</v>
      </c>
      <c r="D246" s="66">
        <v>4250000</v>
      </c>
      <c r="E246" s="132" t="s">
        <v>2461</v>
      </c>
      <c r="F246" s="57">
        <f>70%*D246</f>
        <v>2975000</v>
      </c>
      <c r="G246" s="59">
        <f t="shared" si="20"/>
        <v>2975000</v>
      </c>
      <c r="H246" s="11">
        <f t="shared" si="19"/>
        <v>300000</v>
      </c>
      <c r="I246" s="161">
        <f t="shared" si="22"/>
        <v>3275000</v>
      </c>
      <c r="J246" s="155" t="s">
        <v>28</v>
      </c>
    </row>
    <row r="247" spans="1:10" ht="15.75">
      <c r="A247" s="55"/>
      <c r="B247" s="55"/>
      <c r="C247" s="65"/>
      <c r="D247" s="66"/>
      <c r="E247" s="132"/>
      <c r="F247" s="57"/>
      <c r="G247" s="59"/>
      <c r="H247" s="11"/>
      <c r="I247" s="161"/>
      <c r="J247" s="157"/>
    </row>
    <row r="248" spans="1:10" s="35" customFormat="1" ht="16.5">
      <c r="A248" s="55"/>
      <c r="B248" s="55" t="s">
        <v>269</v>
      </c>
      <c r="C248" s="67" t="s">
        <v>270</v>
      </c>
      <c r="D248" s="57"/>
      <c r="E248" s="132"/>
      <c r="F248" s="57"/>
      <c r="G248" s="59"/>
      <c r="H248" s="11"/>
      <c r="I248" s="161"/>
      <c r="J248" s="157"/>
    </row>
    <row r="249" spans="1:10" s="35" customFormat="1" ht="15.75">
      <c r="A249" s="55">
        <f>A246+1</f>
        <v>169</v>
      </c>
      <c r="B249" s="55">
        <v>1</v>
      </c>
      <c r="C249" s="63" t="s">
        <v>271</v>
      </c>
      <c r="D249" s="57">
        <v>105000</v>
      </c>
      <c r="E249" s="132">
        <v>2</v>
      </c>
      <c r="F249" s="57">
        <v>74000</v>
      </c>
      <c r="G249" s="59">
        <f>F249</f>
        <v>74000</v>
      </c>
      <c r="H249" s="11">
        <f t="shared" si="19"/>
        <v>63000</v>
      </c>
      <c r="I249" s="161">
        <f t="shared" si="22"/>
        <v>137000</v>
      </c>
      <c r="J249" s="157"/>
    </row>
    <row r="250" spans="1:10" s="35" customFormat="1" ht="15.75">
      <c r="A250" s="55">
        <f aca="true" t="shared" si="23" ref="A250:A262">A249+1</f>
        <v>170</v>
      </c>
      <c r="B250" s="55">
        <v>2</v>
      </c>
      <c r="C250" s="63" t="s">
        <v>391</v>
      </c>
      <c r="D250" s="57">
        <v>245000</v>
      </c>
      <c r="E250" s="132">
        <v>2</v>
      </c>
      <c r="F250" s="57">
        <v>172000</v>
      </c>
      <c r="G250" s="59">
        <f>F250</f>
        <v>172000</v>
      </c>
      <c r="H250" s="11">
        <f t="shared" si="19"/>
        <v>63000</v>
      </c>
      <c r="I250" s="161">
        <f t="shared" si="22"/>
        <v>235000</v>
      </c>
      <c r="J250" s="157"/>
    </row>
    <row r="251" spans="1:10" s="35" customFormat="1" ht="15.75">
      <c r="A251" s="55">
        <f t="shared" si="23"/>
        <v>171</v>
      </c>
      <c r="B251" s="55">
        <v>3</v>
      </c>
      <c r="C251" s="63" t="s">
        <v>272</v>
      </c>
      <c r="D251" s="57">
        <v>525000</v>
      </c>
      <c r="E251" s="132">
        <v>2</v>
      </c>
      <c r="F251" s="57">
        <v>368000</v>
      </c>
      <c r="G251" s="59">
        <v>473000</v>
      </c>
      <c r="H251" s="11">
        <f t="shared" si="19"/>
        <v>63000</v>
      </c>
      <c r="I251" s="161">
        <f t="shared" si="22"/>
        <v>536000</v>
      </c>
      <c r="J251" s="157"/>
    </row>
    <row r="252" spans="1:10" s="35" customFormat="1" ht="15.75">
      <c r="A252" s="55">
        <f t="shared" si="23"/>
        <v>172</v>
      </c>
      <c r="B252" s="55">
        <v>4</v>
      </c>
      <c r="C252" s="117" t="s">
        <v>402</v>
      </c>
      <c r="D252" s="57">
        <v>580000</v>
      </c>
      <c r="E252" s="132">
        <v>1</v>
      </c>
      <c r="F252" s="57">
        <f>70%*D252</f>
        <v>406000</v>
      </c>
      <c r="G252" s="59">
        <v>522000</v>
      </c>
      <c r="H252" s="11">
        <f t="shared" si="19"/>
        <v>144000</v>
      </c>
      <c r="I252" s="161">
        <f t="shared" si="22"/>
        <v>666000</v>
      </c>
      <c r="J252" s="157"/>
    </row>
    <row r="253" spans="1:10" s="35" customFormat="1" ht="15.75">
      <c r="A253" s="55">
        <f t="shared" si="23"/>
        <v>173</v>
      </c>
      <c r="B253" s="55">
        <v>5</v>
      </c>
      <c r="C253" s="117" t="s">
        <v>273</v>
      </c>
      <c r="D253" s="57">
        <v>640000</v>
      </c>
      <c r="E253" s="132">
        <v>1</v>
      </c>
      <c r="F253" s="57">
        <f>70%*D253</f>
        <v>448000</v>
      </c>
      <c r="G253" s="59">
        <v>576000</v>
      </c>
      <c r="H253" s="11">
        <f t="shared" si="19"/>
        <v>144000</v>
      </c>
      <c r="I253" s="161">
        <f t="shared" si="22"/>
        <v>720000</v>
      </c>
      <c r="J253" s="157"/>
    </row>
    <row r="254" spans="1:10" s="35" customFormat="1" ht="15.75">
      <c r="A254" s="55">
        <f t="shared" si="23"/>
        <v>174</v>
      </c>
      <c r="B254" s="55">
        <v>6</v>
      </c>
      <c r="C254" s="117" t="s">
        <v>274</v>
      </c>
      <c r="D254" s="57">
        <v>530000</v>
      </c>
      <c r="E254" s="132">
        <v>1</v>
      </c>
      <c r="F254" s="57">
        <f>70%*D254</f>
        <v>371000</v>
      </c>
      <c r="G254" s="59">
        <f>F254</f>
        <v>371000</v>
      </c>
      <c r="H254" s="11">
        <f t="shared" si="19"/>
        <v>144000</v>
      </c>
      <c r="I254" s="161">
        <f t="shared" si="22"/>
        <v>515000</v>
      </c>
      <c r="J254" s="157"/>
    </row>
    <row r="255" spans="1:10" s="35" customFormat="1" ht="15.75">
      <c r="A255" s="55">
        <f t="shared" si="23"/>
        <v>175</v>
      </c>
      <c r="B255" s="55">
        <v>7</v>
      </c>
      <c r="C255" s="61" t="s">
        <v>275</v>
      </c>
      <c r="D255" s="57">
        <v>50000</v>
      </c>
      <c r="E255" s="132"/>
      <c r="F255" s="57">
        <f>70%*D255</f>
        <v>35000</v>
      </c>
      <c r="G255" s="59">
        <f>F255</f>
        <v>35000</v>
      </c>
      <c r="H255" s="11"/>
      <c r="I255" s="161">
        <f t="shared" si="22"/>
        <v>35000</v>
      </c>
      <c r="J255" s="157"/>
    </row>
    <row r="256" spans="1:10" s="35" customFormat="1" ht="15.75">
      <c r="A256" s="55">
        <f t="shared" si="23"/>
        <v>176</v>
      </c>
      <c r="B256" s="55">
        <v>8</v>
      </c>
      <c r="C256" s="61" t="s">
        <v>276</v>
      </c>
      <c r="D256" s="57">
        <v>37000</v>
      </c>
      <c r="E256" s="132"/>
      <c r="F256" s="57">
        <v>26000</v>
      </c>
      <c r="G256" s="59">
        <f>F256</f>
        <v>26000</v>
      </c>
      <c r="H256" s="11"/>
      <c r="I256" s="161">
        <f t="shared" si="22"/>
        <v>26000</v>
      </c>
      <c r="J256" s="157"/>
    </row>
    <row r="257" spans="1:10" s="35" customFormat="1" ht="30">
      <c r="A257" s="55">
        <f t="shared" si="23"/>
        <v>177</v>
      </c>
      <c r="B257" s="55">
        <v>9</v>
      </c>
      <c r="C257" s="63" t="s">
        <v>277</v>
      </c>
      <c r="D257" s="57">
        <v>60000</v>
      </c>
      <c r="E257" s="132">
        <v>2</v>
      </c>
      <c r="F257" s="57">
        <f>70%*D257</f>
        <v>42000</v>
      </c>
      <c r="G257" s="59">
        <f>F257</f>
        <v>42000</v>
      </c>
      <c r="H257" s="11">
        <f aca="true" t="shared" si="24" ref="H257:H319">IF(E257="ĐB",1520000,IF(E257="I",660000,IF(E257="II",310000,IF(E257="III",190000,IF(E257="db",300000,IF(E257=1,144000,IF(E257=2,63000,IF(E257=3,28500))))))))</f>
        <v>63000</v>
      </c>
      <c r="I257" s="161">
        <f t="shared" si="22"/>
        <v>105000</v>
      </c>
      <c r="J257" s="157"/>
    </row>
    <row r="258" spans="1:10" s="35" customFormat="1" ht="15.75">
      <c r="A258" s="55">
        <f t="shared" si="23"/>
        <v>178</v>
      </c>
      <c r="B258" s="55">
        <v>10</v>
      </c>
      <c r="C258" s="61" t="s">
        <v>278</v>
      </c>
      <c r="D258" s="57">
        <v>120000</v>
      </c>
      <c r="E258" s="132">
        <v>2</v>
      </c>
      <c r="F258" s="57">
        <f>70%*D258</f>
        <v>84000</v>
      </c>
      <c r="G258" s="59">
        <f>F258</f>
        <v>84000</v>
      </c>
      <c r="H258" s="11">
        <f t="shared" si="24"/>
        <v>63000</v>
      </c>
      <c r="I258" s="161">
        <f t="shared" si="22"/>
        <v>147000</v>
      </c>
      <c r="J258" s="157"/>
    </row>
    <row r="259" spans="1:10" s="35" customFormat="1" ht="15.75">
      <c r="A259" s="55">
        <f t="shared" si="23"/>
        <v>179</v>
      </c>
      <c r="B259" s="55">
        <v>11</v>
      </c>
      <c r="C259" s="63" t="s">
        <v>279</v>
      </c>
      <c r="D259" s="57">
        <v>215000</v>
      </c>
      <c r="E259" s="132">
        <v>1</v>
      </c>
      <c r="F259" s="57">
        <v>160000</v>
      </c>
      <c r="G259" s="59">
        <v>150000</v>
      </c>
      <c r="H259" s="11">
        <f t="shared" si="24"/>
        <v>144000</v>
      </c>
      <c r="I259" s="161">
        <f t="shared" si="22"/>
        <v>294000</v>
      </c>
      <c r="J259" s="157"/>
    </row>
    <row r="260" spans="1:10" s="35" customFormat="1" ht="15.75">
      <c r="A260" s="55">
        <f t="shared" si="23"/>
        <v>180</v>
      </c>
      <c r="B260" s="55">
        <f>B259+1</f>
        <v>12</v>
      </c>
      <c r="C260" s="117" t="s">
        <v>422</v>
      </c>
      <c r="D260" s="57">
        <v>1550000</v>
      </c>
      <c r="E260" s="132" t="s">
        <v>444</v>
      </c>
      <c r="F260" s="57">
        <f>70%*D260</f>
        <v>1085000</v>
      </c>
      <c r="G260" s="59">
        <v>1395000</v>
      </c>
      <c r="H260" s="11">
        <f t="shared" si="24"/>
        <v>310000</v>
      </c>
      <c r="I260" s="161">
        <f t="shared" si="22"/>
        <v>1705000</v>
      </c>
      <c r="J260" s="157"/>
    </row>
    <row r="261" spans="1:10" s="35" customFormat="1" ht="15.75">
      <c r="A261" s="55">
        <f t="shared" si="23"/>
        <v>181</v>
      </c>
      <c r="B261" s="55">
        <f>B260+1</f>
        <v>13</v>
      </c>
      <c r="C261" s="117" t="s">
        <v>423</v>
      </c>
      <c r="D261" s="57">
        <v>1600000</v>
      </c>
      <c r="E261" s="132" t="s">
        <v>443</v>
      </c>
      <c r="F261" s="57">
        <f>70%*D261</f>
        <v>1120000</v>
      </c>
      <c r="G261" s="59">
        <v>1440000</v>
      </c>
      <c r="H261" s="11">
        <f t="shared" si="24"/>
        <v>660000</v>
      </c>
      <c r="I261" s="161">
        <f t="shared" si="22"/>
        <v>2100000</v>
      </c>
      <c r="J261" s="157"/>
    </row>
    <row r="262" spans="1:10" s="35" customFormat="1" ht="15.75">
      <c r="A262" s="55">
        <f t="shared" si="23"/>
        <v>182</v>
      </c>
      <c r="B262" s="55">
        <f>B261+1</f>
        <v>14</v>
      </c>
      <c r="C262" s="63" t="s">
        <v>424</v>
      </c>
      <c r="D262" s="57">
        <v>600000</v>
      </c>
      <c r="E262" s="132">
        <v>2</v>
      </c>
      <c r="F262" s="57">
        <f>70%*D262</f>
        <v>420000</v>
      </c>
      <c r="G262" s="59">
        <f>F262</f>
        <v>420000</v>
      </c>
      <c r="H262" s="11">
        <f t="shared" si="24"/>
        <v>63000</v>
      </c>
      <c r="I262" s="161">
        <f t="shared" si="22"/>
        <v>483000</v>
      </c>
      <c r="J262" s="157"/>
    </row>
    <row r="263" spans="1:10" ht="15.75">
      <c r="A263" s="55">
        <f>A262+1</f>
        <v>183</v>
      </c>
      <c r="B263" s="55">
        <f>B262+1</f>
        <v>15</v>
      </c>
      <c r="C263" s="61" t="s">
        <v>280</v>
      </c>
      <c r="D263" s="57">
        <v>155000</v>
      </c>
      <c r="E263" s="132"/>
      <c r="F263" s="57">
        <v>109000</v>
      </c>
      <c r="G263" s="59">
        <f>F263</f>
        <v>109000</v>
      </c>
      <c r="H263" s="11"/>
      <c r="I263" s="161">
        <f t="shared" si="22"/>
        <v>109000</v>
      </c>
      <c r="J263" s="157"/>
    </row>
    <row r="264" spans="1:10" ht="15.75">
      <c r="A264" s="55">
        <f>A263+1</f>
        <v>184</v>
      </c>
      <c r="B264" s="55">
        <f>B263+1</f>
        <v>16</v>
      </c>
      <c r="C264" s="61" t="s">
        <v>281</v>
      </c>
      <c r="D264" s="57">
        <v>430000</v>
      </c>
      <c r="E264" s="132"/>
      <c r="F264" s="57">
        <f>70%*D264</f>
        <v>301000</v>
      </c>
      <c r="G264" s="59">
        <f>F264</f>
        <v>301000</v>
      </c>
      <c r="H264" s="11"/>
      <c r="I264" s="161">
        <f t="shared" si="22"/>
        <v>301000</v>
      </c>
      <c r="J264" s="157"/>
    </row>
    <row r="265" spans="1:10" ht="15.75">
      <c r="A265" s="55"/>
      <c r="B265" s="55"/>
      <c r="C265" s="65"/>
      <c r="D265" s="57"/>
      <c r="E265" s="132"/>
      <c r="F265" s="57"/>
      <c r="G265" s="59"/>
      <c r="H265" s="11"/>
      <c r="I265" s="161"/>
      <c r="J265" s="157"/>
    </row>
    <row r="266" spans="1:10" ht="16.5">
      <c r="A266" s="55"/>
      <c r="B266" s="55" t="s">
        <v>282</v>
      </c>
      <c r="C266" s="67" t="s">
        <v>283</v>
      </c>
      <c r="D266" s="57"/>
      <c r="E266" s="132"/>
      <c r="F266" s="57"/>
      <c r="G266" s="59"/>
      <c r="H266" s="11"/>
      <c r="I266" s="161"/>
      <c r="J266" s="157"/>
    </row>
    <row r="267" spans="1:10" ht="15.75">
      <c r="A267" s="55">
        <f>A264+1</f>
        <v>185</v>
      </c>
      <c r="B267" s="55">
        <v>1</v>
      </c>
      <c r="C267" s="61" t="s">
        <v>284</v>
      </c>
      <c r="D267" s="57">
        <v>16000</v>
      </c>
      <c r="E267" s="132"/>
      <c r="F267" s="7">
        <v>11000</v>
      </c>
      <c r="G267" s="59">
        <f aca="true" t="shared" si="25" ref="G267:G295">F267</f>
        <v>11000</v>
      </c>
      <c r="H267" s="11"/>
      <c r="I267" s="161">
        <f t="shared" si="22"/>
        <v>11000</v>
      </c>
      <c r="J267" s="157"/>
    </row>
    <row r="268" spans="1:10" ht="15.75">
      <c r="A268" s="55">
        <f aca="true" t="shared" si="26" ref="A268:A288">A267+1</f>
        <v>186</v>
      </c>
      <c r="B268" s="55">
        <v>2</v>
      </c>
      <c r="C268" s="61" t="s">
        <v>285</v>
      </c>
      <c r="D268" s="57">
        <v>15000</v>
      </c>
      <c r="E268" s="132">
        <v>3</v>
      </c>
      <c r="F268" s="7">
        <v>10000</v>
      </c>
      <c r="G268" s="59">
        <f t="shared" si="25"/>
        <v>10000</v>
      </c>
      <c r="H268" s="11">
        <f t="shared" si="24"/>
        <v>28500</v>
      </c>
      <c r="I268" s="161">
        <f t="shared" si="22"/>
        <v>38500</v>
      </c>
      <c r="J268" s="157"/>
    </row>
    <row r="269" spans="1:10" ht="15.75">
      <c r="A269" s="55">
        <f t="shared" si="26"/>
        <v>187</v>
      </c>
      <c r="B269" s="55">
        <v>3</v>
      </c>
      <c r="C269" s="61" t="s">
        <v>286</v>
      </c>
      <c r="D269" s="57">
        <v>14000</v>
      </c>
      <c r="E269" s="132">
        <v>1</v>
      </c>
      <c r="F269" s="7">
        <v>10000</v>
      </c>
      <c r="G269" s="59">
        <f t="shared" si="25"/>
        <v>10000</v>
      </c>
      <c r="H269" s="11">
        <f t="shared" si="24"/>
        <v>144000</v>
      </c>
      <c r="I269" s="161">
        <f t="shared" si="22"/>
        <v>154000</v>
      </c>
      <c r="J269" s="157"/>
    </row>
    <row r="270" spans="1:10" ht="15.75">
      <c r="A270" s="55">
        <f t="shared" si="26"/>
        <v>188</v>
      </c>
      <c r="B270" s="55">
        <v>4</v>
      </c>
      <c r="C270" s="61" t="s">
        <v>287</v>
      </c>
      <c r="D270" s="57">
        <v>11000</v>
      </c>
      <c r="E270" s="132"/>
      <c r="F270" s="7">
        <v>7000</v>
      </c>
      <c r="G270" s="59">
        <f t="shared" si="25"/>
        <v>7000</v>
      </c>
      <c r="H270" s="11"/>
      <c r="I270" s="161">
        <f t="shared" si="22"/>
        <v>7000</v>
      </c>
      <c r="J270" s="157"/>
    </row>
    <row r="271" spans="1:10" ht="15.75">
      <c r="A271" s="55">
        <f t="shared" si="26"/>
        <v>189</v>
      </c>
      <c r="B271" s="55">
        <v>5</v>
      </c>
      <c r="C271" s="61" t="s">
        <v>288</v>
      </c>
      <c r="D271" s="57">
        <v>22000</v>
      </c>
      <c r="E271" s="132">
        <v>2</v>
      </c>
      <c r="F271" s="7">
        <v>15000</v>
      </c>
      <c r="G271" s="59">
        <f t="shared" si="25"/>
        <v>15000</v>
      </c>
      <c r="H271" s="11">
        <f t="shared" si="24"/>
        <v>63000</v>
      </c>
      <c r="I271" s="161">
        <f t="shared" si="22"/>
        <v>78000</v>
      </c>
      <c r="J271" s="157"/>
    </row>
    <row r="272" spans="1:10" ht="25.5">
      <c r="A272" s="55">
        <f t="shared" si="26"/>
        <v>190</v>
      </c>
      <c r="B272" s="55">
        <v>6</v>
      </c>
      <c r="C272" s="61" t="s">
        <v>157</v>
      </c>
      <c r="D272" s="57">
        <v>18000</v>
      </c>
      <c r="E272" s="132">
        <v>2</v>
      </c>
      <c r="F272" s="7">
        <v>13000</v>
      </c>
      <c r="G272" s="59">
        <f t="shared" si="25"/>
        <v>13000</v>
      </c>
      <c r="H272" s="11">
        <f t="shared" si="24"/>
        <v>63000</v>
      </c>
      <c r="I272" s="161">
        <f t="shared" si="22"/>
        <v>76000</v>
      </c>
      <c r="J272" s="164" t="s">
        <v>29</v>
      </c>
    </row>
    <row r="273" spans="1:10" ht="25.5">
      <c r="A273" s="55">
        <f t="shared" si="26"/>
        <v>191</v>
      </c>
      <c r="B273" s="55">
        <v>7</v>
      </c>
      <c r="C273" s="61" t="s">
        <v>158</v>
      </c>
      <c r="D273" s="57">
        <v>18000</v>
      </c>
      <c r="E273" s="132">
        <v>2</v>
      </c>
      <c r="F273" s="7">
        <v>13000</v>
      </c>
      <c r="G273" s="59">
        <f t="shared" si="25"/>
        <v>13000</v>
      </c>
      <c r="H273" s="11">
        <f t="shared" si="24"/>
        <v>63000</v>
      </c>
      <c r="I273" s="161">
        <f t="shared" si="22"/>
        <v>76000</v>
      </c>
      <c r="J273" s="164" t="s">
        <v>29</v>
      </c>
    </row>
    <row r="274" spans="1:10" ht="15.75">
      <c r="A274" s="55">
        <f t="shared" si="26"/>
        <v>192</v>
      </c>
      <c r="B274" s="55">
        <v>8</v>
      </c>
      <c r="C274" s="61" t="s">
        <v>289</v>
      </c>
      <c r="D274" s="57">
        <v>34000</v>
      </c>
      <c r="E274" s="132">
        <v>1</v>
      </c>
      <c r="F274" s="7">
        <v>24000</v>
      </c>
      <c r="G274" s="59">
        <f t="shared" si="25"/>
        <v>24000</v>
      </c>
      <c r="H274" s="11">
        <f t="shared" si="24"/>
        <v>144000</v>
      </c>
      <c r="I274" s="161">
        <f t="shared" si="22"/>
        <v>168000</v>
      </c>
      <c r="J274" s="157"/>
    </row>
    <row r="275" spans="1:10" ht="15.75">
      <c r="A275" s="55">
        <f t="shared" si="26"/>
        <v>193</v>
      </c>
      <c r="B275" s="55">
        <v>9</v>
      </c>
      <c r="C275" s="61" t="s">
        <v>290</v>
      </c>
      <c r="D275" s="57">
        <v>58000</v>
      </c>
      <c r="E275" s="132">
        <v>1</v>
      </c>
      <c r="F275" s="7">
        <v>41000</v>
      </c>
      <c r="G275" s="59">
        <f t="shared" si="25"/>
        <v>41000</v>
      </c>
      <c r="H275" s="11">
        <f t="shared" si="24"/>
        <v>144000</v>
      </c>
      <c r="I275" s="161">
        <f t="shared" si="22"/>
        <v>185000</v>
      </c>
      <c r="J275" s="157"/>
    </row>
    <row r="276" spans="1:10" ht="15.75">
      <c r="A276" s="55">
        <f t="shared" si="26"/>
        <v>194</v>
      </c>
      <c r="B276" s="55">
        <v>10</v>
      </c>
      <c r="C276" s="61" t="s">
        <v>291</v>
      </c>
      <c r="D276" s="57">
        <v>44000</v>
      </c>
      <c r="E276" s="132">
        <v>2</v>
      </c>
      <c r="F276" s="7">
        <v>31000</v>
      </c>
      <c r="G276" s="59">
        <f t="shared" si="25"/>
        <v>31000</v>
      </c>
      <c r="H276" s="11">
        <f t="shared" si="24"/>
        <v>63000</v>
      </c>
      <c r="I276" s="161">
        <f t="shared" si="22"/>
        <v>94000</v>
      </c>
      <c r="J276" s="157"/>
    </row>
    <row r="277" spans="1:10" ht="15.75">
      <c r="A277" s="55">
        <f t="shared" si="26"/>
        <v>195</v>
      </c>
      <c r="B277" s="55">
        <v>11</v>
      </c>
      <c r="C277" s="61" t="s">
        <v>292</v>
      </c>
      <c r="D277" s="57">
        <v>26000</v>
      </c>
      <c r="E277" s="132">
        <v>2</v>
      </c>
      <c r="F277" s="7">
        <v>18000</v>
      </c>
      <c r="G277" s="59">
        <f t="shared" si="25"/>
        <v>18000</v>
      </c>
      <c r="H277" s="11">
        <f t="shared" si="24"/>
        <v>63000</v>
      </c>
      <c r="I277" s="161">
        <f t="shared" si="22"/>
        <v>81000</v>
      </c>
      <c r="J277" s="157"/>
    </row>
    <row r="278" spans="1:10" ht="15.75">
      <c r="A278" s="55">
        <f t="shared" si="26"/>
        <v>196</v>
      </c>
      <c r="B278" s="55">
        <v>12</v>
      </c>
      <c r="C278" s="61" t="s">
        <v>293</v>
      </c>
      <c r="D278" s="57">
        <v>26000</v>
      </c>
      <c r="E278" s="132">
        <v>2</v>
      </c>
      <c r="F278" s="7">
        <v>18000</v>
      </c>
      <c r="G278" s="59">
        <f t="shared" si="25"/>
        <v>18000</v>
      </c>
      <c r="H278" s="11">
        <f t="shared" si="24"/>
        <v>63000</v>
      </c>
      <c r="I278" s="161">
        <f t="shared" si="22"/>
        <v>81000</v>
      </c>
      <c r="J278" s="157"/>
    </row>
    <row r="279" spans="1:10" ht="15.75">
      <c r="A279" s="55">
        <f t="shared" si="26"/>
        <v>197</v>
      </c>
      <c r="B279" s="55">
        <v>13</v>
      </c>
      <c r="C279" s="61" t="s">
        <v>294</v>
      </c>
      <c r="D279" s="57">
        <v>220000</v>
      </c>
      <c r="E279" s="132">
        <v>2</v>
      </c>
      <c r="F279" s="7">
        <f>D279*70%</f>
        <v>154000</v>
      </c>
      <c r="G279" s="59">
        <f t="shared" si="25"/>
        <v>154000</v>
      </c>
      <c r="H279" s="11">
        <f t="shared" si="24"/>
        <v>63000</v>
      </c>
      <c r="I279" s="161">
        <f t="shared" si="22"/>
        <v>217000</v>
      </c>
      <c r="J279" s="157"/>
    </row>
    <row r="280" spans="1:10" ht="25.5">
      <c r="A280" s="55">
        <f t="shared" si="26"/>
        <v>198</v>
      </c>
      <c r="B280" s="55">
        <v>14</v>
      </c>
      <c r="C280" s="61" t="s">
        <v>159</v>
      </c>
      <c r="D280" s="57">
        <v>665000</v>
      </c>
      <c r="E280" s="132" t="s">
        <v>444</v>
      </c>
      <c r="F280" s="7">
        <v>466000</v>
      </c>
      <c r="G280" s="59">
        <f t="shared" si="25"/>
        <v>466000</v>
      </c>
      <c r="H280" s="11">
        <f t="shared" si="24"/>
        <v>310000</v>
      </c>
      <c r="I280" s="161">
        <f t="shared" si="22"/>
        <v>776000</v>
      </c>
      <c r="J280" s="164" t="s">
        <v>30</v>
      </c>
    </row>
    <row r="281" spans="1:10" ht="81.75" customHeight="1">
      <c r="A281" s="55">
        <f t="shared" si="26"/>
        <v>199</v>
      </c>
      <c r="B281" s="55">
        <v>15</v>
      </c>
      <c r="C281" s="61" t="s">
        <v>295</v>
      </c>
      <c r="D281" s="57">
        <v>350000</v>
      </c>
      <c r="E281" s="132" t="s">
        <v>444</v>
      </c>
      <c r="F281" s="7">
        <f>D281*70%</f>
        <v>244999.99999999997</v>
      </c>
      <c r="G281" s="59">
        <f t="shared" si="25"/>
        <v>244999.99999999997</v>
      </c>
      <c r="H281" s="11">
        <f t="shared" si="24"/>
        <v>310000</v>
      </c>
      <c r="I281" s="161">
        <f aca="true" t="shared" si="27" ref="I281:I344">H281+G281</f>
        <v>555000</v>
      </c>
      <c r="J281" s="164" t="s">
        <v>31</v>
      </c>
    </row>
    <row r="282" spans="1:10" ht="15.75">
      <c r="A282" s="55">
        <f t="shared" si="26"/>
        <v>200</v>
      </c>
      <c r="B282" s="55">
        <v>16</v>
      </c>
      <c r="C282" s="61" t="s">
        <v>296</v>
      </c>
      <c r="D282" s="57">
        <v>505000</v>
      </c>
      <c r="E282" s="132" t="s">
        <v>444</v>
      </c>
      <c r="F282" s="7">
        <v>354000</v>
      </c>
      <c r="G282" s="59">
        <f t="shared" si="25"/>
        <v>354000</v>
      </c>
      <c r="H282" s="11">
        <f t="shared" si="24"/>
        <v>310000</v>
      </c>
      <c r="I282" s="161">
        <f t="shared" si="27"/>
        <v>664000</v>
      </c>
      <c r="J282" s="157"/>
    </row>
    <row r="283" spans="1:10" ht="15.75">
      <c r="A283" s="55">
        <f t="shared" si="26"/>
        <v>201</v>
      </c>
      <c r="B283" s="55">
        <v>17</v>
      </c>
      <c r="C283" s="61" t="s">
        <v>297</v>
      </c>
      <c r="D283" s="57">
        <v>675000</v>
      </c>
      <c r="E283" s="132" t="s">
        <v>444</v>
      </c>
      <c r="F283" s="7">
        <v>473000</v>
      </c>
      <c r="G283" s="59">
        <f t="shared" si="25"/>
        <v>473000</v>
      </c>
      <c r="H283" s="11">
        <f t="shared" si="24"/>
        <v>310000</v>
      </c>
      <c r="I283" s="161">
        <f t="shared" si="27"/>
        <v>783000</v>
      </c>
      <c r="J283" s="157"/>
    </row>
    <row r="284" spans="1:10" ht="15.75">
      <c r="A284" s="55">
        <f t="shared" si="26"/>
        <v>202</v>
      </c>
      <c r="B284" s="55">
        <v>18</v>
      </c>
      <c r="C284" s="61" t="s">
        <v>298</v>
      </c>
      <c r="D284" s="57">
        <v>790000</v>
      </c>
      <c r="E284" s="132" t="s">
        <v>444</v>
      </c>
      <c r="F284" s="7">
        <f>D284*70%</f>
        <v>553000</v>
      </c>
      <c r="G284" s="59">
        <f t="shared" si="25"/>
        <v>553000</v>
      </c>
      <c r="H284" s="11">
        <f t="shared" si="24"/>
        <v>310000</v>
      </c>
      <c r="I284" s="161">
        <f t="shared" si="27"/>
        <v>863000</v>
      </c>
      <c r="J284" s="157"/>
    </row>
    <row r="285" spans="1:10" ht="15.75">
      <c r="A285" s="55">
        <f t="shared" si="26"/>
        <v>203</v>
      </c>
      <c r="B285" s="55">
        <f>B284+1</f>
        <v>19</v>
      </c>
      <c r="C285" s="61" t="s">
        <v>426</v>
      </c>
      <c r="D285" s="57">
        <v>615000</v>
      </c>
      <c r="E285" s="132" t="s">
        <v>444</v>
      </c>
      <c r="F285" s="7">
        <v>431000</v>
      </c>
      <c r="G285" s="59">
        <f t="shared" si="25"/>
        <v>431000</v>
      </c>
      <c r="H285" s="11">
        <f t="shared" si="24"/>
        <v>310000</v>
      </c>
      <c r="I285" s="161">
        <f t="shared" si="27"/>
        <v>741000</v>
      </c>
      <c r="J285" s="157"/>
    </row>
    <row r="286" spans="1:10" ht="15.75">
      <c r="A286" s="55">
        <f t="shared" si="26"/>
        <v>204</v>
      </c>
      <c r="B286" s="55">
        <f>B285+1</f>
        <v>20</v>
      </c>
      <c r="C286" s="61" t="s">
        <v>427</v>
      </c>
      <c r="D286" s="57">
        <v>1150000</v>
      </c>
      <c r="E286" s="132" t="s">
        <v>444</v>
      </c>
      <c r="F286" s="7">
        <f>D286*70%</f>
        <v>805000</v>
      </c>
      <c r="G286" s="59">
        <f t="shared" si="25"/>
        <v>805000</v>
      </c>
      <c r="H286" s="11">
        <f t="shared" si="24"/>
        <v>310000</v>
      </c>
      <c r="I286" s="161">
        <f t="shared" si="27"/>
        <v>1115000</v>
      </c>
      <c r="J286" s="157"/>
    </row>
    <row r="287" spans="1:10" ht="15.75">
      <c r="A287" s="55">
        <f t="shared" si="26"/>
        <v>205</v>
      </c>
      <c r="B287" s="55">
        <f>B286+1</f>
        <v>21</v>
      </c>
      <c r="C287" s="61" t="s">
        <v>428</v>
      </c>
      <c r="D287" s="57">
        <v>535000</v>
      </c>
      <c r="E287" s="132" t="s">
        <v>445</v>
      </c>
      <c r="F287" s="7">
        <v>375000</v>
      </c>
      <c r="G287" s="59">
        <f t="shared" si="25"/>
        <v>375000</v>
      </c>
      <c r="H287" s="11">
        <f t="shared" si="24"/>
        <v>190000</v>
      </c>
      <c r="I287" s="161">
        <f t="shared" si="27"/>
        <v>565000</v>
      </c>
      <c r="J287" s="157"/>
    </row>
    <row r="288" spans="1:10" ht="15.75">
      <c r="A288" s="55">
        <f t="shared" si="26"/>
        <v>206</v>
      </c>
      <c r="B288" s="55">
        <f>B287+1</f>
        <v>22</v>
      </c>
      <c r="C288" s="61" t="s">
        <v>429</v>
      </c>
      <c r="D288" s="57">
        <v>1050000</v>
      </c>
      <c r="E288" s="132" t="s">
        <v>445</v>
      </c>
      <c r="F288" s="7">
        <f aca="true" t="shared" si="28" ref="F288:F295">D288*70%</f>
        <v>735000</v>
      </c>
      <c r="G288" s="59">
        <f t="shared" si="25"/>
        <v>735000</v>
      </c>
      <c r="H288" s="11">
        <f t="shared" si="24"/>
        <v>190000</v>
      </c>
      <c r="I288" s="161">
        <f t="shared" si="27"/>
        <v>925000</v>
      </c>
      <c r="J288" s="157"/>
    </row>
    <row r="289" spans="1:10" ht="15.75">
      <c r="A289" s="55">
        <f>A288+1</f>
        <v>207</v>
      </c>
      <c r="B289" s="55">
        <f>B288+1</f>
        <v>23</v>
      </c>
      <c r="C289" s="61" t="s">
        <v>299</v>
      </c>
      <c r="D289" s="57">
        <v>600000</v>
      </c>
      <c r="E289" s="132" t="s">
        <v>445</v>
      </c>
      <c r="F289" s="7">
        <f t="shared" si="28"/>
        <v>420000</v>
      </c>
      <c r="G289" s="59">
        <f t="shared" si="25"/>
        <v>420000</v>
      </c>
      <c r="H289" s="11">
        <f t="shared" si="24"/>
        <v>190000</v>
      </c>
      <c r="I289" s="161">
        <f t="shared" si="27"/>
        <v>610000</v>
      </c>
      <c r="J289" s="157"/>
    </row>
    <row r="290" spans="1:10" ht="15.75">
      <c r="A290" s="55">
        <f aca="true" t="shared" si="29" ref="A290:B295">A289+1</f>
        <v>208</v>
      </c>
      <c r="B290" s="55">
        <f t="shared" si="29"/>
        <v>24</v>
      </c>
      <c r="C290" s="61" t="s">
        <v>300</v>
      </c>
      <c r="D290" s="57">
        <v>720000</v>
      </c>
      <c r="E290" s="132">
        <v>1</v>
      </c>
      <c r="F290" s="7">
        <f t="shared" si="28"/>
        <v>503999.99999999994</v>
      </c>
      <c r="G290" s="59">
        <f t="shared" si="25"/>
        <v>503999.99999999994</v>
      </c>
      <c r="H290" s="11">
        <f t="shared" si="24"/>
        <v>144000</v>
      </c>
      <c r="I290" s="161">
        <f t="shared" si="27"/>
        <v>648000</v>
      </c>
      <c r="J290" s="157"/>
    </row>
    <row r="291" spans="1:10" ht="25.5">
      <c r="A291" s="55">
        <f t="shared" si="29"/>
        <v>209</v>
      </c>
      <c r="B291" s="55">
        <f t="shared" si="29"/>
        <v>25</v>
      </c>
      <c r="C291" s="61" t="s">
        <v>160</v>
      </c>
      <c r="D291" s="57">
        <v>1180000</v>
      </c>
      <c r="E291" s="132" t="s">
        <v>444</v>
      </c>
      <c r="F291" s="7">
        <f t="shared" si="28"/>
        <v>826000</v>
      </c>
      <c r="G291" s="59">
        <f t="shared" si="25"/>
        <v>826000</v>
      </c>
      <c r="H291" s="11">
        <f t="shared" si="24"/>
        <v>310000</v>
      </c>
      <c r="I291" s="161">
        <f t="shared" si="27"/>
        <v>1136000</v>
      </c>
      <c r="J291" s="155" t="s">
        <v>30</v>
      </c>
    </row>
    <row r="292" spans="1:10" ht="15.75">
      <c r="A292" s="55">
        <f t="shared" si="29"/>
        <v>210</v>
      </c>
      <c r="B292" s="55">
        <f t="shared" si="29"/>
        <v>26</v>
      </c>
      <c r="C292" s="61" t="s">
        <v>301</v>
      </c>
      <c r="D292" s="57">
        <v>870000</v>
      </c>
      <c r="E292" s="132" t="s">
        <v>444</v>
      </c>
      <c r="F292" s="7">
        <f t="shared" si="28"/>
        <v>609000</v>
      </c>
      <c r="G292" s="59">
        <f t="shared" si="25"/>
        <v>609000</v>
      </c>
      <c r="H292" s="11">
        <f t="shared" si="24"/>
        <v>310000</v>
      </c>
      <c r="I292" s="161">
        <f t="shared" si="27"/>
        <v>919000</v>
      </c>
      <c r="J292" s="157"/>
    </row>
    <row r="293" spans="1:10" ht="15.75">
      <c r="A293" s="55">
        <f t="shared" si="29"/>
        <v>211</v>
      </c>
      <c r="B293" s="55">
        <f t="shared" si="29"/>
        <v>27</v>
      </c>
      <c r="C293" s="61" t="s">
        <v>302</v>
      </c>
      <c r="D293" s="57">
        <v>1000000</v>
      </c>
      <c r="E293" s="132" t="s">
        <v>444</v>
      </c>
      <c r="F293" s="7">
        <f t="shared" si="28"/>
        <v>700000</v>
      </c>
      <c r="G293" s="59">
        <f t="shared" si="25"/>
        <v>700000</v>
      </c>
      <c r="H293" s="11">
        <f t="shared" si="24"/>
        <v>310000</v>
      </c>
      <c r="I293" s="161">
        <f t="shared" si="27"/>
        <v>1010000</v>
      </c>
      <c r="J293" s="157"/>
    </row>
    <row r="294" spans="1:10" ht="15.75">
      <c r="A294" s="55">
        <f t="shared" si="29"/>
        <v>212</v>
      </c>
      <c r="B294" s="55">
        <f t="shared" si="29"/>
        <v>28</v>
      </c>
      <c r="C294" s="61" t="s">
        <v>303</v>
      </c>
      <c r="D294" s="57">
        <v>1160000</v>
      </c>
      <c r="E294" s="132" t="s">
        <v>444</v>
      </c>
      <c r="F294" s="7">
        <f t="shared" si="28"/>
        <v>812000</v>
      </c>
      <c r="G294" s="59">
        <f t="shared" si="25"/>
        <v>812000</v>
      </c>
      <c r="H294" s="11">
        <f t="shared" si="24"/>
        <v>310000</v>
      </c>
      <c r="I294" s="161">
        <f t="shared" si="27"/>
        <v>1122000</v>
      </c>
      <c r="J294" s="157"/>
    </row>
    <row r="295" spans="1:10" ht="15.75">
      <c r="A295" s="55">
        <f t="shared" si="29"/>
        <v>213</v>
      </c>
      <c r="B295" s="55">
        <f t="shared" si="29"/>
        <v>29</v>
      </c>
      <c r="C295" s="61" t="s">
        <v>304</v>
      </c>
      <c r="D295" s="57">
        <v>1280000</v>
      </c>
      <c r="E295" s="132" t="s">
        <v>444</v>
      </c>
      <c r="F295" s="7">
        <f t="shared" si="28"/>
        <v>896000</v>
      </c>
      <c r="G295" s="59">
        <f t="shared" si="25"/>
        <v>896000</v>
      </c>
      <c r="H295" s="11">
        <f t="shared" si="24"/>
        <v>310000</v>
      </c>
      <c r="I295" s="161">
        <f t="shared" si="27"/>
        <v>1206000</v>
      </c>
      <c r="J295" s="157"/>
    </row>
    <row r="296" spans="1:10" ht="15.75">
      <c r="A296" s="55"/>
      <c r="B296" s="55"/>
      <c r="C296" s="63"/>
      <c r="D296" s="68"/>
      <c r="E296" s="133"/>
      <c r="F296" s="57"/>
      <c r="G296" s="59"/>
      <c r="H296" s="11"/>
      <c r="I296" s="161"/>
      <c r="J296" s="157"/>
    </row>
    <row r="297" spans="1:10" ht="16.5">
      <c r="A297" s="55"/>
      <c r="B297" s="55" t="s">
        <v>305</v>
      </c>
      <c r="C297" s="67" t="s">
        <v>306</v>
      </c>
      <c r="D297" s="57"/>
      <c r="E297" s="132"/>
      <c r="F297" s="57"/>
      <c r="G297" s="59"/>
      <c r="H297" s="11"/>
      <c r="I297" s="161"/>
      <c r="J297" s="157"/>
    </row>
    <row r="298" spans="1:10" ht="15.75">
      <c r="A298" s="55">
        <f>A295+1</f>
        <v>214</v>
      </c>
      <c r="B298" s="55">
        <v>1</v>
      </c>
      <c r="C298" s="63" t="s">
        <v>307</v>
      </c>
      <c r="D298" s="57">
        <v>130000</v>
      </c>
      <c r="E298" s="132">
        <v>1</v>
      </c>
      <c r="F298" s="7">
        <f>D298*70%</f>
        <v>91000</v>
      </c>
      <c r="G298" s="59">
        <f aca="true" t="shared" si="30" ref="G298:G325">F298</f>
        <v>91000</v>
      </c>
      <c r="H298" s="11">
        <f t="shared" si="24"/>
        <v>144000</v>
      </c>
      <c r="I298" s="161">
        <f t="shared" si="27"/>
        <v>235000</v>
      </c>
      <c r="J298" s="157"/>
    </row>
    <row r="299" spans="1:10" ht="15.75">
      <c r="A299" s="55">
        <f aca="true" t="shared" si="31" ref="A299:A313">A298+1</f>
        <v>215</v>
      </c>
      <c r="B299" s="55">
        <v>2</v>
      </c>
      <c r="C299" s="63" t="s">
        <v>308</v>
      </c>
      <c r="D299" s="57">
        <v>130000</v>
      </c>
      <c r="E299" s="132">
        <v>1</v>
      </c>
      <c r="F299" s="7">
        <f>D299*70%</f>
        <v>91000</v>
      </c>
      <c r="G299" s="59">
        <f t="shared" si="30"/>
        <v>91000</v>
      </c>
      <c r="H299" s="11">
        <f t="shared" si="24"/>
        <v>144000</v>
      </c>
      <c r="I299" s="161">
        <f t="shared" si="27"/>
        <v>235000</v>
      </c>
      <c r="J299" s="157"/>
    </row>
    <row r="300" spans="1:10" ht="15.75">
      <c r="A300" s="55">
        <f t="shared" si="31"/>
        <v>216</v>
      </c>
      <c r="B300" s="55">
        <v>3</v>
      </c>
      <c r="C300" s="74" t="s">
        <v>309</v>
      </c>
      <c r="D300" s="57">
        <v>155000</v>
      </c>
      <c r="E300" s="132"/>
      <c r="F300" s="7">
        <v>109000</v>
      </c>
      <c r="G300" s="59">
        <f t="shared" si="30"/>
        <v>109000</v>
      </c>
      <c r="H300" s="11" t="b">
        <f t="shared" si="24"/>
        <v>0</v>
      </c>
      <c r="I300" s="161">
        <f t="shared" si="27"/>
        <v>109000</v>
      </c>
      <c r="J300" s="157"/>
    </row>
    <row r="301" spans="1:10" ht="15.75">
      <c r="A301" s="55">
        <f t="shared" si="31"/>
        <v>217</v>
      </c>
      <c r="B301" s="55">
        <v>4</v>
      </c>
      <c r="C301" s="63" t="s">
        <v>310</v>
      </c>
      <c r="D301" s="57">
        <v>185000</v>
      </c>
      <c r="E301" s="132">
        <v>2</v>
      </c>
      <c r="F301" s="7">
        <v>130000</v>
      </c>
      <c r="G301" s="59">
        <f t="shared" si="30"/>
        <v>130000</v>
      </c>
      <c r="H301" s="11">
        <f t="shared" si="24"/>
        <v>63000</v>
      </c>
      <c r="I301" s="161">
        <f t="shared" si="27"/>
        <v>193000</v>
      </c>
      <c r="J301" s="157"/>
    </row>
    <row r="302" spans="1:10" ht="15.75">
      <c r="A302" s="55">
        <f t="shared" si="31"/>
        <v>218</v>
      </c>
      <c r="B302" s="55">
        <v>5</v>
      </c>
      <c r="C302" s="61" t="s">
        <v>311</v>
      </c>
      <c r="D302" s="57">
        <v>195000</v>
      </c>
      <c r="E302" s="132">
        <v>1</v>
      </c>
      <c r="F302" s="7">
        <v>137000</v>
      </c>
      <c r="G302" s="59">
        <f t="shared" si="30"/>
        <v>137000</v>
      </c>
      <c r="H302" s="11">
        <f t="shared" si="24"/>
        <v>144000</v>
      </c>
      <c r="I302" s="161">
        <f t="shared" si="27"/>
        <v>281000</v>
      </c>
      <c r="J302" s="157"/>
    </row>
    <row r="303" spans="1:10" ht="15.75">
      <c r="A303" s="55">
        <f t="shared" si="31"/>
        <v>219</v>
      </c>
      <c r="B303" s="55">
        <v>6</v>
      </c>
      <c r="C303" s="63" t="s">
        <v>312</v>
      </c>
      <c r="D303" s="57">
        <v>75000</v>
      </c>
      <c r="E303" s="132">
        <v>2</v>
      </c>
      <c r="F303" s="7">
        <v>53000</v>
      </c>
      <c r="G303" s="59">
        <f t="shared" si="30"/>
        <v>53000</v>
      </c>
      <c r="H303" s="11">
        <f t="shared" si="24"/>
        <v>63000</v>
      </c>
      <c r="I303" s="161">
        <f t="shared" si="27"/>
        <v>116000</v>
      </c>
      <c r="J303" s="157"/>
    </row>
    <row r="304" spans="1:10" ht="15.75">
      <c r="A304" s="55">
        <f t="shared" si="31"/>
        <v>220</v>
      </c>
      <c r="B304" s="55">
        <v>7</v>
      </c>
      <c r="C304" s="63" t="s">
        <v>313</v>
      </c>
      <c r="D304" s="57">
        <v>155000</v>
      </c>
      <c r="E304" s="132">
        <v>2</v>
      </c>
      <c r="F304" s="7">
        <v>109000</v>
      </c>
      <c r="G304" s="59">
        <f t="shared" si="30"/>
        <v>109000</v>
      </c>
      <c r="H304" s="11">
        <f t="shared" si="24"/>
        <v>63000</v>
      </c>
      <c r="I304" s="161">
        <f t="shared" si="27"/>
        <v>172000</v>
      </c>
      <c r="J304" s="157"/>
    </row>
    <row r="305" spans="1:10" ht="15.75">
      <c r="A305" s="55">
        <f t="shared" si="31"/>
        <v>221</v>
      </c>
      <c r="B305" s="55">
        <v>8</v>
      </c>
      <c r="C305" s="63" t="s">
        <v>314</v>
      </c>
      <c r="D305" s="57">
        <v>125000</v>
      </c>
      <c r="E305" s="132">
        <v>2</v>
      </c>
      <c r="F305" s="7">
        <v>88000</v>
      </c>
      <c r="G305" s="59">
        <f t="shared" si="30"/>
        <v>88000</v>
      </c>
      <c r="H305" s="11">
        <f t="shared" si="24"/>
        <v>63000</v>
      </c>
      <c r="I305" s="161">
        <f t="shared" si="27"/>
        <v>151000</v>
      </c>
      <c r="J305" s="157"/>
    </row>
    <row r="306" spans="1:10" ht="15.75">
      <c r="A306" s="55">
        <f t="shared" si="31"/>
        <v>222</v>
      </c>
      <c r="B306" s="55">
        <v>9</v>
      </c>
      <c r="C306" s="63" t="s">
        <v>315</v>
      </c>
      <c r="D306" s="57">
        <v>530000</v>
      </c>
      <c r="E306" s="132">
        <v>1</v>
      </c>
      <c r="F306" s="7">
        <f>D306*70%</f>
        <v>371000</v>
      </c>
      <c r="G306" s="59">
        <f t="shared" si="30"/>
        <v>371000</v>
      </c>
      <c r="H306" s="11">
        <f t="shared" si="24"/>
        <v>144000</v>
      </c>
      <c r="I306" s="161">
        <f t="shared" si="27"/>
        <v>515000</v>
      </c>
      <c r="J306" s="157"/>
    </row>
    <row r="307" spans="1:10" ht="15.75">
      <c r="A307" s="55">
        <f t="shared" si="31"/>
        <v>223</v>
      </c>
      <c r="B307" s="55">
        <v>10</v>
      </c>
      <c r="C307" s="61" t="s">
        <v>316</v>
      </c>
      <c r="D307" s="57">
        <v>130000</v>
      </c>
      <c r="E307" s="132" t="s">
        <v>2461</v>
      </c>
      <c r="F307" s="7">
        <f>D307*70%</f>
        <v>91000</v>
      </c>
      <c r="G307" s="59">
        <f t="shared" si="30"/>
        <v>91000</v>
      </c>
      <c r="H307" s="11">
        <f t="shared" si="24"/>
        <v>300000</v>
      </c>
      <c r="I307" s="161">
        <f t="shared" si="27"/>
        <v>391000</v>
      </c>
      <c r="J307" s="157"/>
    </row>
    <row r="308" spans="1:10" ht="15.75">
      <c r="A308" s="55">
        <f t="shared" si="31"/>
        <v>224</v>
      </c>
      <c r="B308" s="55">
        <v>11</v>
      </c>
      <c r="C308" s="61" t="s">
        <v>317</v>
      </c>
      <c r="D308" s="57">
        <v>175000</v>
      </c>
      <c r="E308" s="132" t="s">
        <v>2461</v>
      </c>
      <c r="F308" s="7">
        <v>123000</v>
      </c>
      <c r="G308" s="59">
        <f t="shared" si="30"/>
        <v>123000</v>
      </c>
      <c r="H308" s="11">
        <f t="shared" si="24"/>
        <v>300000</v>
      </c>
      <c r="I308" s="161">
        <f t="shared" si="27"/>
        <v>423000</v>
      </c>
      <c r="J308" s="157"/>
    </row>
    <row r="309" spans="1:10" ht="15.75">
      <c r="A309" s="55">
        <f t="shared" si="31"/>
        <v>225</v>
      </c>
      <c r="B309" s="55">
        <v>12</v>
      </c>
      <c r="C309" s="63" t="s">
        <v>318</v>
      </c>
      <c r="D309" s="57">
        <v>145000</v>
      </c>
      <c r="E309" s="132" t="s">
        <v>2461</v>
      </c>
      <c r="F309" s="7">
        <v>102000</v>
      </c>
      <c r="G309" s="59">
        <f t="shared" si="30"/>
        <v>102000</v>
      </c>
      <c r="H309" s="11">
        <f t="shared" si="24"/>
        <v>300000</v>
      </c>
      <c r="I309" s="161">
        <f t="shared" si="27"/>
        <v>402000</v>
      </c>
      <c r="J309" s="157"/>
    </row>
    <row r="310" spans="1:10" ht="15.75">
      <c r="A310" s="55">
        <f t="shared" si="31"/>
        <v>226</v>
      </c>
      <c r="B310" s="55">
        <v>13</v>
      </c>
      <c r="C310" s="63" t="s">
        <v>319</v>
      </c>
      <c r="D310" s="57">
        <v>230000</v>
      </c>
      <c r="E310" s="132">
        <v>1</v>
      </c>
      <c r="F310" s="7">
        <f>D310*70%</f>
        <v>161000</v>
      </c>
      <c r="G310" s="59">
        <f t="shared" si="30"/>
        <v>161000</v>
      </c>
      <c r="H310" s="11">
        <f t="shared" si="24"/>
        <v>144000</v>
      </c>
      <c r="I310" s="161">
        <f t="shared" si="27"/>
        <v>305000</v>
      </c>
      <c r="J310" s="157"/>
    </row>
    <row r="311" spans="1:10" ht="15.75">
      <c r="A311" s="55">
        <f t="shared" si="31"/>
        <v>227</v>
      </c>
      <c r="B311" s="55">
        <v>14</v>
      </c>
      <c r="C311" s="63" t="s">
        <v>320</v>
      </c>
      <c r="D311" s="57">
        <v>205000</v>
      </c>
      <c r="E311" s="132" t="s">
        <v>444</v>
      </c>
      <c r="F311" s="7">
        <v>144000</v>
      </c>
      <c r="G311" s="59">
        <f t="shared" si="30"/>
        <v>144000</v>
      </c>
      <c r="H311" s="11">
        <f t="shared" si="24"/>
        <v>310000</v>
      </c>
      <c r="I311" s="161">
        <f t="shared" si="27"/>
        <v>454000</v>
      </c>
      <c r="J311" s="157"/>
    </row>
    <row r="312" spans="1:10" ht="15.75">
      <c r="A312" s="55">
        <f t="shared" si="31"/>
        <v>228</v>
      </c>
      <c r="B312" s="55">
        <v>15</v>
      </c>
      <c r="C312" s="63" t="s">
        <v>321</v>
      </c>
      <c r="D312" s="57">
        <v>390000</v>
      </c>
      <c r="E312" s="132" t="s">
        <v>444</v>
      </c>
      <c r="F312" s="7">
        <f>D312*70%</f>
        <v>273000</v>
      </c>
      <c r="G312" s="59">
        <f t="shared" si="30"/>
        <v>273000</v>
      </c>
      <c r="H312" s="11">
        <f t="shared" si="24"/>
        <v>310000</v>
      </c>
      <c r="I312" s="161">
        <f t="shared" si="27"/>
        <v>583000</v>
      </c>
      <c r="J312" s="157"/>
    </row>
    <row r="313" spans="1:10" ht="15.75">
      <c r="A313" s="55">
        <f t="shared" si="31"/>
        <v>229</v>
      </c>
      <c r="B313" s="55">
        <f>B312+1</f>
        <v>16</v>
      </c>
      <c r="C313" s="63" t="s">
        <v>431</v>
      </c>
      <c r="D313" s="57">
        <v>485000</v>
      </c>
      <c r="E313" s="132" t="s">
        <v>444</v>
      </c>
      <c r="F313" s="7">
        <v>340000</v>
      </c>
      <c r="G313" s="59">
        <f t="shared" si="30"/>
        <v>340000</v>
      </c>
      <c r="H313" s="11">
        <f t="shared" si="24"/>
        <v>310000</v>
      </c>
      <c r="I313" s="161">
        <f t="shared" si="27"/>
        <v>650000</v>
      </c>
      <c r="J313" s="157"/>
    </row>
    <row r="314" spans="1:10" ht="15.75">
      <c r="A314" s="55">
        <f>A313+1</f>
        <v>230</v>
      </c>
      <c r="B314" s="55">
        <f>B313+1</f>
        <v>17</v>
      </c>
      <c r="C314" s="61" t="s">
        <v>322</v>
      </c>
      <c r="D314" s="57">
        <v>470000</v>
      </c>
      <c r="E314" s="132" t="s">
        <v>444</v>
      </c>
      <c r="F314" s="7">
        <f>D314*70%</f>
        <v>329000</v>
      </c>
      <c r="G314" s="59">
        <f t="shared" si="30"/>
        <v>329000</v>
      </c>
      <c r="H314" s="11">
        <f t="shared" si="24"/>
        <v>310000</v>
      </c>
      <c r="I314" s="161">
        <f t="shared" si="27"/>
        <v>639000</v>
      </c>
      <c r="J314" s="157"/>
    </row>
    <row r="315" spans="1:10" ht="15.75">
      <c r="A315" s="55">
        <f aca="true" t="shared" si="32" ref="A315:B325">A314+1</f>
        <v>231</v>
      </c>
      <c r="B315" s="55">
        <f t="shared" si="32"/>
        <v>18</v>
      </c>
      <c r="C315" s="61" t="s">
        <v>323</v>
      </c>
      <c r="D315" s="57">
        <v>490000</v>
      </c>
      <c r="E315" s="132" t="s">
        <v>444</v>
      </c>
      <c r="F315" s="7">
        <f>D315*70%</f>
        <v>343000</v>
      </c>
      <c r="G315" s="59">
        <f t="shared" si="30"/>
        <v>343000</v>
      </c>
      <c r="H315" s="11">
        <f t="shared" si="24"/>
        <v>310000</v>
      </c>
      <c r="I315" s="161">
        <f t="shared" si="27"/>
        <v>653000</v>
      </c>
      <c r="J315" s="157"/>
    </row>
    <row r="316" spans="1:10" ht="15.75">
      <c r="A316" s="55">
        <f t="shared" si="32"/>
        <v>232</v>
      </c>
      <c r="B316" s="55">
        <f t="shared" si="32"/>
        <v>19</v>
      </c>
      <c r="C316" s="63" t="s">
        <v>324</v>
      </c>
      <c r="D316" s="57">
        <v>470000</v>
      </c>
      <c r="E316" s="132" t="s">
        <v>444</v>
      </c>
      <c r="F316" s="7">
        <f>D316*70%</f>
        <v>329000</v>
      </c>
      <c r="G316" s="59">
        <f t="shared" si="30"/>
        <v>329000</v>
      </c>
      <c r="H316" s="11">
        <f t="shared" si="24"/>
        <v>310000</v>
      </c>
      <c r="I316" s="161">
        <f t="shared" si="27"/>
        <v>639000</v>
      </c>
      <c r="J316" s="157"/>
    </row>
    <row r="317" spans="1:10" ht="15.75">
      <c r="A317" s="55">
        <f t="shared" si="32"/>
        <v>233</v>
      </c>
      <c r="B317" s="55">
        <f t="shared" si="32"/>
        <v>20</v>
      </c>
      <c r="C317" s="63" t="s">
        <v>325</v>
      </c>
      <c r="D317" s="57">
        <v>395000</v>
      </c>
      <c r="E317" s="132" t="s">
        <v>444</v>
      </c>
      <c r="F317" s="7">
        <v>277000</v>
      </c>
      <c r="G317" s="59">
        <f t="shared" si="30"/>
        <v>277000</v>
      </c>
      <c r="H317" s="11">
        <f t="shared" si="24"/>
        <v>310000</v>
      </c>
      <c r="I317" s="161">
        <f t="shared" si="27"/>
        <v>587000</v>
      </c>
      <c r="J317" s="157"/>
    </row>
    <row r="318" spans="1:10" ht="15.75">
      <c r="A318" s="55">
        <f t="shared" si="32"/>
        <v>234</v>
      </c>
      <c r="B318" s="55">
        <f t="shared" si="32"/>
        <v>21</v>
      </c>
      <c r="C318" s="63" t="s">
        <v>326</v>
      </c>
      <c r="D318" s="57">
        <v>570000</v>
      </c>
      <c r="E318" s="132">
        <v>1</v>
      </c>
      <c r="F318" s="7">
        <f>D318*70%</f>
        <v>399000</v>
      </c>
      <c r="G318" s="142">
        <f t="shared" si="30"/>
        <v>399000</v>
      </c>
      <c r="H318" s="11">
        <f t="shared" si="24"/>
        <v>144000</v>
      </c>
      <c r="I318" s="161">
        <f t="shared" si="27"/>
        <v>543000</v>
      </c>
      <c r="J318" s="157"/>
    </row>
    <row r="319" spans="1:10" ht="15.75">
      <c r="A319" s="55">
        <f t="shared" si="32"/>
        <v>235</v>
      </c>
      <c r="B319" s="55">
        <f t="shared" si="32"/>
        <v>22</v>
      </c>
      <c r="C319" s="63" t="s">
        <v>327</v>
      </c>
      <c r="D319" s="57">
        <v>570000</v>
      </c>
      <c r="E319" s="132" t="s">
        <v>444</v>
      </c>
      <c r="F319" s="7">
        <f>D319*70%</f>
        <v>399000</v>
      </c>
      <c r="G319" s="142">
        <f t="shared" si="30"/>
        <v>399000</v>
      </c>
      <c r="H319" s="11">
        <f t="shared" si="24"/>
        <v>310000</v>
      </c>
      <c r="I319" s="161">
        <f t="shared" si="27"/>
        <v>709000</v>
      </c>
      <c r="J319" s="157"/>
    </row>
    <row r="320" spans="1:10" ht="15.75">
      <c r="A320" s="55">
        <f t="shared" si="32"/>
        <v>236</v>
      </c>
      <c r="B320" s="55">
        <f t="shared" si="32"/>
        <v>23</v>
      </c>
      <c r="C320" s="74" t="s">
        <v>328</v>
      </c>
      <c r="D320" s="57">
        <v>660000</v>
      </c>
      <c r="E320" s="132" t="s">
        <v>444</v>
      </c>
      <c r="F320" s="7">
        <f>D320*70%</f>
        <v>461999.99999999994</v>
      </c>
      <c r="G320" s="142">
        <f t="shared" si="30"/>
        <v>461999.99999999994</v>
      </c>
      <c r="H320" s="11">
        <f aca="true" t="shared" si="33" ref="H320:H325">IF(E320="ĐB",1520000,IF(E320="I",660000,IF(E320="II",310000,IF(E320="III",190000,IF(E320="db",300000,IF(E320=1,144000,IF(E320=2,63000,IF(E320=3,28500))))))))</f>
        <v>310000</v>
      </c>
      <c r="I320" s="161">
        <f t="shared" si="27"/>
        <v>772000</v>
      </c>
      <c r="J320" s="157"/>
    </row>
    <row r="321" spans="1:10" ht="25.5">
      <c r="A321" s="55">
        <f t="shared" si="32"/>
        <v>237</v>
      </c>
      <c r="B321" s="55">
        <f t="shared" si="32"/>
        <v>24</v>
      </c>
      <c r="C321" s="65" t="s">
        <v>329</v>
      </c>
      <c r="D321" s="57">
        <v>1930000</v>
      </c>
      <c r="E321" s="132" t="s">
        <v>444</v>
      </c>
      <c r="F321" s="7">
        <f>D321*70%</f>
        <v>1351000</v>
      </c>
      <c r="G321" s="142">
        <f t="shared" si="30"/>
        <v>1351000</v>
      </c>
      <c r="H321" s="11">
        <f t="shared" si="33"/>
        <v>310000</v>
      </c>
      <c r="I321" s="161">
        <f t="shared" si="27"/>
        <v>1661000</v>
      </c>
      <c r="J321" s="155" t="s">
        <v>32</v>
      </c>
    </row>
    <row r="322" spans="1:10" ht="15.75">
      <c r="A322" s="55">
        <f t="shared" si="32"/>
        <v>238</v>
      </c>
      <c r="B322" s="55">
        <f t="shared" si="32"/>
        <v>25</v>
      </c>
      <c r="C322" s="63" t="s">
        <v>330</v>
      </c>
      <c r="D322" s="57">
        <v>475000</v>
      </c>
      <c r="E322" s="132">
        <v>2</v>
      </c>
      <c r="F322" s="7">
        <v>333000</v>
      </c>
      <c r="G322" s="142">
        <f t="shared" si="30"/>
        <v>333000</v>
      </c>
      <c r="H322" s="11">
        <f t="shared" si="33"/>
        <v>63000</v>
      </c>
      <c r="I322" s="161">
        <f t="shared" si="27"/>
        <v>396000</v>
      </c>
      <c r="J322" s="157"/>
    </row>
    <row r="323" spans="1:10" ht="15.75">
      <c r="A323" s="55">
        <f t="shared" si="32"/>
        <v>239</v>
      </c>
      <c r="B323" s="55">
        <f t="shared" si="32"/>
        <v>26</v>
      </c>
      <c r="C323" s="63" t="s">
        <v>331</v>
      </c>
      <c r="D323" s="57">
        <v>530000</v>
      </c>
      <c r="E323" s="132">
        <v>1</v>
      </c>
      <c r="F323" s="7">
        <f>D323*70%</f>
        <v>371000</v>
      </c>
      <c r="G323" s="142">
        <f t="shared" si="30"/>
        <v>371000</v>
      </c>
      <c r="H323" s="11">
        <f t="shared" si="33"/>
        <v>144000</v>
      </c>
      <c r="I323" s="161">
        <f t="shared" si="27"/>
        <v>515000</v>
      </c>
      <c r="J323" s="157"/>
    </row>
    <row r="324" spans="1:10" ht="15.75">
      <c r="A324" s="55">
        <f t="shared" si="32"/>
        <v>240</v>
      </c>
      <c r="B324" s="55">
        <f t="shared" si="32"/>
        <v>27</v>
      </c>
      <c r="C324" s="63" t="s">
        <v>332</v>
      </c>
      <c r="D324" s="57">
        <v>745000</v>
      </c>
      <c r="E324" s="132" t="s">
        <v>444</v>
      </c>
      <c r="F324" s="7">
        <v>522000</v>
      </c>
      <c r="G324" s="142">
        <f t="shared" si="30"/>
        <v>522000</v>
      </c>
      <c r="H324" s="11">
        <f t="shared" si="33"/>
        <v>310000</v>
      </c>
      <c r="I324" s="161">
        <f t="shared" si="27"/>
        <v>832000</v>
      </c>
      <c r="J324" s="157"/>
    </row>
    <row r="325" spans="1:10" ht="25.5">
      <c r="A325" s="55">
        <f t="shared" si="32"/>
        <v>241</v>
      </c>
      <c r="B325" s="55">
        <f t="shared" si="32"/>
        <v>28</v>
      </c>
      <c r="C325" s="61" t="s">
        <v>432</v>
      </c>
      <c r="D325" s="57">
        <v>1285000</v>
      </c>
      <c r="E325" s="132" t="s">
        <v>444</v>
      </c>
      <c r="F325" s="7">
        <v>900000</v>
      </c>
      <c r="G325" s="59">
        <f t="shared" si="30"/>
        <v>900000</v>
      </c>
      <c r="H325" s="11">
        <f t="shared" si="33"/>
        <v>310000</v>
      </c>
      <c r="I325" s="161">
        <f t="shared" si="27"/>
        <v>1210000</v>
      </c>
      <c r="J325" s="155" t="s">
        <v>33</v>
      </c>
    </row>
    <row r="326" spans="1:10" ht="15.75">
      <c r="A326" s="55"/>
      <c r="B326" s="55"/>
      <c r="C326" s="63"/>
      <c r="D326" s="57"/>
      <c r="E326" s="132"/>
      <c r="F326" s="57"/>
      <c r="G326" s="59"/>
      <c r="H326" s="11"/>
      <c r="I326" s="161"/>
      <c r="J326" s="157"/>
    </row>
    <row r="327" spans="1:10" s="35" customFormat="1" ht="16.5">
      <c r="A327" s="55"/>
      <c r="B327" s="55" t="s">
        <v>333</v>
      </c>
      <c r="C327" s="58" t="s">
        <v>334</v>
      </c>
      <c r="D327" s="57"/>
      <c r="E327" s="132"/>
      <c r="F327" s="57"/>
      <c r="G327" s="59"/>
      <c r="H327" s="11"/>
      <c r="I327" s="161"/>
      <c r="J327" s="157"/>
    </row>
    <row r="328" spans="1:10" ht="15.75">
      <c r="A328" s="55"/>
      <c r="B328" s="55" t="s">
        <v>335</v>
      </c>
      <c r="C328" s="60" t="s">
        <v>336</v>
      </c>
      <c r="D328" s="57"/>
      <c r="E328" s="132"/>
      <c r="F328" s="57"/>
      <c r="G328" s="59"/>
      <c r="H328" s="11"/>
      <c r="I328" s="161"/>
      <c r="J328" s="157"/>
    </row>
    <row r="329" spans="1:10" ht="15.75">
      <c r="A329" s="55">
        <f>A325+1</f>
        <v>242</v>
      </c>
      <c r="B329" s="55">
        <v>1</v>
      </c>
      <c r="C329" s="61" t="s">
        <v>337</v>
      </c>
      <c r="D329" s="57">
        <v>21000</v>
      </c>
      <c r="E329" s="132">
        <v>1</v>
      </c>
      <c r="F329" s="7">
        <v>15000</v>
      </c>
      <c r="G329" s="59">
        <f aca="true" t="shared" si="34" ref="G329:G334">F329</f>
        <v>15000</v>
      </c>
      <c r="H329" s="11">
        <f>IF(E329="ĐB",1520000,IF(E329="I",660000,IF(E329="II",310000,IF(E329="III",190000,IF(E329="db",300000,IF(E329=1,144000,IF(E329=2,63000,IF(E329=3,28500))))))))</f>
        <v>144000</v>
      </c>
      <c r="I329" s="161">
        <f t="shared" si="27"/>
        <v>159000</v>
      </c>
      <c r="J329" s="157"/>
    </row>
    <row r="330" spans="1:10" ht="15.75">
      <c r="A330" s="55">
        <f>A329+1</f>
        <v>243</v>
      </c>
      <c r="B330" s="55">
        <v>2</v>
      </c>
      <c r="C330" s="61" t="s">
        <v>338</v>
      </c>
      <c r="D330" s="57">
        <v>105000</v>
      </c>
      <c r="E330" s="132"/>
      <c r="F330" s="7">
        <v>74000</v>
      </c>
      <c r="G330" s="59">
        <f t="shared" si="34"/>
        <v>74000</v>
      </c>
      <c r="H330" s="11"/>
      <c r="I330" s="161">
        <f t="shared" si="27"/>
        <v>74000</v>
      </c>
      <c r="J330" s="157"/>
    </row>
    <row r="331" spans="1:10" ht="15.75">
      <c r="A331" s="55">
        <f>A330+1</f>
        <v>244</v>
      </c>
      <c r="B331" s="55">
        <v>3</v>
      </c>
      <c r="C331" s="61" t="s">
        <v>339</v>
      </c>
      <c r="D331" s="57">
        <v>190000</v>
      </c>
      <c r="E331" s="132"/>
      <c r="F331" s="7">
        <f>D331*70%</f>
        <v>133000</v>
      </c>
      <c r="G331" s="59">
        <f t="shared" si="34"/>
        <v>133000</v>
      </c>
      <c r="H331" s="11"/>
      <c r="I331" s="161">
        <f t="shared" si="27"/>
        <v>133000</v>
      </c>
      <c r="J331" s="157"/>
    </row>
    <row r="332" spans="1:10" ht="15.75">
      <c r="A332" s="55">
        <f>A331+1</f>
        <v>245</v>
      </c>
      <c r="B332" s="55">
        <v>4</v>
      </c>
      <c r="C332" s="61" t="s">
        <v>340</v>
      </c>
      <c r="D332" s="57">
        <v>50000</v>
      </c>
      <c r="E332" s="132">
        <v>1</v>
      </c>
      <c r="F332" s="7">
        <f>D332*70%</f>
        <v>35000</v>
      </c>
      <c r="G332" s="59">
        <f t="shared" si="34"/>
        <v>35000</v>
      </c>
      <c r="H332" s="11">
        <f>IF(E332="ĐB",1520000,IF(E332="I",660000,IF(E332="II",310000,IF(E332="III",190000,IF(E332="db",300000,IF(E332=1,144000,IF(E332=2,63000,IF(E332=3,28500))))))))</f>
        <v>144000</v>
      </c>
      <c r="I332" s="161">
        <f t="shared" si="27"/>
        <v>179000</v>
      </c>
      <c r="J332" s="157"/>
    </row>
    <row r="333" spans="1:10" ht="15.75">
      <c r="A333" s="55">
        <f>A332+1</f>
        <v>246</v>
      </c>
      <c r="B333" s="55">
        <v>5</v>
      </c>
      <c r="C333" s="61" t="s">
        <v>341</v>
      </c>
      <c r="D333" s="57">
        <v>90000</v>
      </c>
      <c r="E333" s="132">
        <v>1</v>
      </c>
      <c r="F333" s="7">
        <f>D333*70%</f>
        <v>62999.99999999999</v>
      </c>
      <c r="G333" s="59">
        <f t="shared" si="34"/>
        <v>62999.99999999999</v>
      </c>
      <c r="H333" s="11">
        <f>IF(E333="ĐB",1520000,IF(E333="I",660000,IF(E333="II",310000,IF(E333="III",190000,IF(E333="db",300000,IF(E333=1,144000,IF(E333=2,63000,IF(E333=3,28500))))))))</f>
        <v>144000</v>
      </c>
      <c r="I333" s="161">
        <f t="shared" si="27"/>
        <v>207000</v>
      </c>
      <c r="J333" s="157"/>
    </row>
    <row r="334" spans="1:10" ht="15.75">
      <c r="A334" s="55">
        <f>A333+1</f>
        <v>247</v>
      </c>
      <c r="B334" s="55">
        <v>6</v>
      </c>
      <c r="C334" s="61" t="s">
        <v>342</v>
      </c>
      <c r="D334" s="57">
        <v>30000</v>
      </c>
      <c r="E334" s="132"/>
      <c r="F334" s="7">
        <f>D334*70%</f>
        <v>21000</v>
      </c>
      <c r="G334" s="59">
        <f t="shared" si="34"/>
        <v>21000</v>
      </c>
      <c r="H334" s="11"/>
      <c r="I334" s="161">
        <f t="shared" si="27"/>
        <v>21000</v>
      </c>
      <c r="J334" s="157"/>
    </row>
    <row r="335" spans="1:10" ht="15.75">
      <c r="A335" s="55"/>
      <c r="B335" s="55" t="s">
        <v>343</v>
      </c>
      <c r="C335" s="61" t="s">
        <v>344</v>
      </c>
      <c r="D335" s="57"/>
      <c r="E335" s="132"/>
      <c r="F335" s="57"/>
      <c r="G335" s="59"/>
      <c r="H335" s="11"/>
      <c r="I335" s="161"/>
      <c r="J335" s="157"/>
    </row>
    <row r="336" spans="1:10" ht="84.75" customHeight="1">
      <c r="A336" s="55">
        <f>A334+1</f>
        <v>248</v>
      </c>
      <c r="B336" s="55">
        <v>7</v>
      </c>
      <c r="C336" s="61" t="s">
        <v>161</v>
      </c>
      <c r="D336" s="57">
        <v>230000</v>
      </c>
      <c r="E336" s="132"/>
      <c r="F336" s="57">
        <f>70%*D336</f>
        <v>161000</v>
      </c>
      <c r="G336" s="59">
        <f>F336</f>
        <v>161000</v>
      </c>
      <c r="H336" s="11"/>
      <c r="I336" s="161">
        <f t="shared" si="27"/>
        <v>161000</v>
      </c>
      <c r="J336" s="155" t="s">
        <v>34</v>
      </c>
    </row>
    <row r="337" spans="1:10" ht="15.75">
      <c r="A337" s="55"/>
      <c r="B337" s="55" t="s">
        <v>345</v>
      </c>
      <c r="C337" s="61" t="s">
        <v>346</v>
      </c>
      <c r="D337" s="57"/>
      <c r="E337" s="132"/>
      <c r="F337" s="57"/>
      <c r="G337" s="59"/>
      <c r="H337" s="11"/>
      <c r="I337" s="161"/>
      <c r="J337" s="157"/>
    </row>
    <row r="338" spans="1:10" ht="15.75">
      <c r="A338" s="55">
        <f>A336+1</f>
        <v>249</v>
      </c>
      <c r="B338" s="55">
        <v>8</v>
      </c>
      <c r="C338" s="65" t="s">
        <v>347</v>
      </c>
      <c r="D338" s="57">
        <v>225000</v>
      </c>
      <c r="E338" s="132"/>
      <c r="F338" s="57">
        <v>158000</v>
      </c>
      <c r="G338" s="59">
        <f>F338</f>
        <v>158000</v>
      </c>
      <c r="H338" s="11"/>
      <c r="I338" s="161">
        <f t="shared" si="27"/>
        <v>158000</v>
      </c>
      <c r="J338" s="157"/>
    </row>
    <row r="339" spans="1:10" ht="15.75">
      <c r="A339" s="55">
        <f>A338+1</f>
        <v>250</v>
      </c>
      <c r="B339" s="55">
        <v>9</v>
      </c>
      <c r="C339" s="61" t="s">
        <v>348</v>
      </c>
      <c r="D339" s="57">
        <v>280000</v>
      </c>
      <c r="E339" s="132"/>
      <c r="F339" s="57">
        <f>70%*D339</f>
        <v>196000</v>
      </c>
      <c r="G339" s="59">
        <f>F339</f>
        <v>196000</v>
      </c>
      <c r="H339" s="11"/>
      <c r="I339" s="161">
        <f t="shared" si="27"/>
        <v>196000</v>
      </c>
      <c r="J339" s="157"/>
    </row>
    <row r="340" spans="1:10" ht="15.75">
      <c r="A340" s="55">
        <f>A339+1</f>
        <v>251</v>
      </c>
      <c r="B340" s="55">
        <v>10</v>
      </c>
      <c r="C340" s="61" t="s">
        <v>349</v>
      </c>
      <c r="D340" s="57">
        <v>330000</v>
      </c>
      <c r="E340" s="132"/>
      <c r="F340" s="57">
        <f>70%*D340</f>
        <v>230999.99999999997</v>
      </c>
      <c r="G340" s="59">
        <f>F340</f>
        <v>230999.99999999997</v>
      </c>
      <c r="H340" s="11"/>
      <c r="I340" s="161">
        <f t="shared" si="27"/>
        <v>230999.99999999997</v>
      </c>
      <c r="J340" s="157"/>
    </row>
    <row r="341" spans="1:10" ht="15.75">
      <c r="A341" s="55"/>
      <c r="B341" s="55" t="s">
        <v>350</v>
      </c>
      <c r="C341" s="65" t="s">
        <v>351</v>
      </c>
      <c r="D341" s="57"/>
      <c r="E341" s="132"/>
      <c r="F341" s="57"/>
      <c r="G341" s="59"/>
      <c r="H341" s="11"/>
      <c r="I341" s="161"/>
      <c r="J341" s="157"/>
    </row>
    <row r="342" spans="1:10" ht="15.75">
      <c r="A342" s="55">
        <f>A340+1</f>
        <v>252</v>
      </c>
      <c r="B342" s="55">
        <v>11</v>
      </c>
      <c r="C342" s="61" t="s">
        <v>352</v>
      </c>
      <c r="D342" s="57">
        <v>145000</v>
      </c>
      <c r="E342" s="132">
        <v>3</v>
      </c>
      <c r="F342" s="57">
        <v>102000</v>
      </c>
      <c r="G342" s="59">
        <f>F342</f>
        <v>102000</v>
      </c>
      <c r="H342" s="11">
        <v>28500</v>
      </c>
      <c r="I342" s="161">
        <f t="shared" si="27"/>
        <v>130500</v>
      </c>
      <c r="J342" s="157"/>
    </row>
    <row r="343" spans="1:10" ht="15.75">
      <c r="A343" s="55">
        <f>A342+1</f>
        <v>253</v>
      </c>
      <c r="B343" s="55">
        <v>12</v>
      </c>
      <c r="C343" s="61" t="s">
        <v>353</v>
      </c>
      <c r="D343" s="57">
        <v>200000</v>
      </c>
      <c r="E343" s="132">
        <v>3</v>
      </c>
      <c r="F343" s="57">
        <f>70%*D343</f>
        <v>140000</v>
      </c>
      <c r="G343" s="59">
        <f>F343</f>
        <v>140000</v>
      </c>
      <c r="H343" s="11">
        <v>28500</v>
      </c>
      <c r="I343" s="161">
        <f t="shared" si="27"/>
        <v>168500</v>
      </c>
      <c r="J343" s="157"/>
    </row>
    <row r="344" spans="1:10" ht="15.75">
      <c r="A344" s="55">
        <f>A343+1</f>
        <v>254</v>
      </c>
      <c r="B344" s="55">
        <v>13</v>
      </c>
      <c r="C344" s="61" t="s">
        <v>774</v>
      </c>
      <c r="D344" s="57">
        <v>190000</v>
      </c>
      <c r="E344" s="132">
        <v>3</v>
      </c>
      <c r="F344" s="57">
        <f>70%*D344</f>
        <v>133000</v>
      </c>
      <c r="G344" s="59">
        <f>F344</f>
        <v>133000</v>
      </c>
      <c r="H344" s="11">
        <v>28500</v>
      </c>
      <c r="I344" s="161">
        <f t="shared" si="27"/>
        <v>161500</v>
      </c>
      <c r="J344" s="157"/>
    </row>
    <row r="345" spans="1:10" ht="15.75">
      <c r="A345" s="55">
        <f>A344+1</f>
        <v>255</v>
      </c>
      <c r="B345" s="55">
        <v>14</v>
      </c>
      <c r="C345" s="61" t="s">
        <v>775</v>
      </c>
      <c r="D345" s="57">
        <v>250000</v>
      </c>
      <c r="E345" s="132">
        <v>3</v>
      </c>
      <c r="F345" s="57">
        <f>70%*D345</f>
        <v>175000</v>
      </c>
      <c r="G345" s="59">
        <f>F345</f>
        <v>175000</v>
      </c>
      <c r="H345" s="11">
        <v>28500</v>
      </c>
      <c r="I345" s="161">
        <f aca="true" t="shared" si="35" ref="I345:I408">H345+G345</f>
        <v>203500</v>
      </c>
      <c r="J345" s="157"/>
    </row>
    <row r="346" spans="1:10" ht="15.75">
      <c r="A346" s="55"/>
      <c r="B346" s="55"/>
      <c r="C346" s="65"/>
      <c r="D346" s="57"/>
      <c r="E346" s="132"/>
      <c r="F346" s="57"/>
      <c r="G346" s="59"/>
      <c r="H346" s="11"/>
      <c r="I346" s="161"/>
      <c r="J346" s="157"/>
    </row>
    <row r="347" spans="1:10" s="5" customFormat="1" ht="35.25" customHeight="1">
      <c r="A347" s="75"/>
      <c r="B347" s="76" t="s">
        <v>776</v>
      </c>
      <c r="C347" s="56" t="s">
        <v>433</v>
      </c>
      <c r="D347" s="77"/>
      <c r="E347" s="134"/>
      <c r="F347" s="57"/>
      <c r="G347" s="59"/>
      <c r="H347" s="11"/>
      <c r="I347" s="161"/>
      <c r="J347" s="157"/>
    </row>
    <row r="348" spans="1:10" ht="84.75" customHeight="1">
      <c r="A348" s="55"/>
      <c r="B348" s="55"/>
      <c r="C348" s="231" t="s">
        <v>629</v>
      </c>
      <c r="D348" s="232"/>
      <c r="E348" s="232"/>
      <c r="F348" s="232"/>
      <c r="G348" s="233"/>
      <c r="H348" s="11"/>
      <c r="I348" s="161"/>
      <c r="J348" s="157"/>
    </row>
    <row r="349" spans="1:10" ht="16.5">
      <c r="A349" s="55"/>
      <c r="B349" s="55" t="s">
        <v>778</v>
      </c>
      <c r="C349" s="58" t="s">
        <v>440</v>
      </c>
      <c r="D349" s="66"/>
      <c r="E349" s="132"/>
      <c r="F349" s="57"/>
      <c r="G349" s="59"/>
      <c r="H349" s="11"/>
      <c r="I349" s="161"/>
      <c r="J349" s="157"/>
    </row>
    <row r="350" spans="1:10" ht="15.75">
      <c r="A350" s="55">
        <f>A345+1</f>
        <v>256</v>
      </c>
      <c r="B350" s="55">
        <v>1</v>
      </c>
      <c r="C350" s="61" t="s">
        <v>553</v>
      </c>
      <c r="D350" s="66"/>
      <c r="E350" s="132"/>
      <c r="F350" s="57"/>
      <c r="G350" s="59"/>
      <c r="H350" s="11"/>
      <c r="I350" s="161"/>
      <c r="J350" s="157"/>
    </row>
    <row r="351" spans="1:10" ht="15.75">
      <c r="A351" s="55">
        <f aca="true" t="shared" si="36" ref="A351:B353">A350+1</f>
        <v>257</v>
      </c>
      <c r="B351" s="55">
        <f t="shared" si="36"/>
        <v>2</v>
      </c>
      <c r="C351" s="61" t="s">
        <v>162</v>
      </c>
      <c r="D351" s="66"/>
      <c r="E351" s="132"/>
      <c r="F351" s="57"/>
      <c r="G351" s="59"/>
      <c r="H351" s="11"/>
      <c r="I351" s="161"/>
      <c r="J351" s="157"/>
    </row>
    <row r="352" spans="1:10" ht="15.75">
      <c r="A352" s="55">
        <f t="shared" si="36"/>
        <v>258</v>
      </c>
      <c r="B352" s="55">
        <f t="shared" si="36"/>
        <v>3</v>
      </c>
      <c r="C352" s="61" t="s">
        <v>163</v>
      </c>
      <c r="D352" s="66"/>
      <c r="E352" s="132"/>
      <c r="F352" s="57"/>
      <c r="G352" s="59"/>
      <c r="H352" s="11"/>
      <c r="I352" s="161"/>
      <c r="J352" s="157"/>
    </row>
    <row r="353" spans="1:10" ht="15.75">
      <c r="A353" s="55">
        <f t="shared" si="36"/>
        <v>259</v>
      </c>
      <c r="B353" s="55">
        <f t="shared" si="36"/>
        <v>4</v>
      </c>
      <c r="C353" s="61" t="s">
        <v>164</v>
      </c>
      <c r="D353" s="66"/>
      <c r="E353" s="132"/>
      <c r="F353" s="57"/>
      <c r="G353" s="59"/>
      <c r="H353" s="11"/>
      <c r="I353" s="161"/>
      <c r="J353" s="157"/>
    </row>
    <row r="354" spans="1:10" ht="16.5">
      <c r="A354" s="55"/>
      <c r="B354" s="55" t="s">
        <v>778</v>
      </c>
      <c r="C354" s="58" t="s">
        <v>441</v>
      </c>
      <c r="D354" s="66"/>
      <c r="E354" s="132"/>
      <c r="F354" s="57"/>
      <c r="G354" s="59"/>
      <c r="H354" s="11"/>
      <c r="I354" s="161"/>
      <c r="J354" s="157"/>
    </row>
    <row r="355" spans="1:10" ht="15.75">
      <c r="A355" s="55">
        <f>A353+1</f>
        <v>260</v>
      </c>
      <c r="B355" s="55">
        <f>B353+1</f>
        <v>5</v>
      </c>
      <c r="C355" s="61" t="s">
        <v>165</v>
      </c>
      <c r="D355" s="66"/>
      <c r="E355" s="132"/>
      <c r="F355" s="57"/>
      <c r="G355" s="59"/>
      <c r="H355" s="11"/>
      <c r="I355" s="161"/>
      <c r="J355" s="157"/>
    </row>
    <row r="356" spans="1:10" ht="15.75">
      <c r="A356" s="55">
        <f aca="true" t="shared" si="37" ref="A356:B358">A355+1</f>
        <v>261</v>
      </c>
      <c r="B356" s="55">
        <f t="shared" si="37"/>
        <v>6</v>
      </c>
      <c r="C356" s="61" t="s">
        <v>166</v>
      </c>
      <c r="D356" s="66"/>
      <c r="E356" s="132"/>
      <c r="F356" s="57"/>
      <c r="G356" s="59"/>
      <c r="H356" s="11"/>
      <c r="I356" s="161"/>
      <c r="J356" s="157"/>
    </row>
    <row r="357" spans="1:10" ht="15.75">
      <c r="A357" s="55">
        <f t="shared" si="37"/>
        <v>262</v>
      </c>
      <c r="B357" s="55">
        <f t="shared" si="37"/>
        <v>7</v>
      </c>
      <c r="C357" s="61" t="s">
        <v>167</v>
      </c>
      <c r="D357" s="66"/>
      <c r="E357" s="132"/>
      <c r="F357" s="57"/>
      <c r="G357" s="59"/>
      <c r="H357" s="11"/>
      <c r="I357" s="161"/>
      <c r="J357" s="157"/>
    </row>
    <row r="358" spans="1:10" ht="15.75">
      <c r="A358" s="55">
        <f t="shared" si="37"/>
        <v>263</v>
      </c>
      <c r="B358" s="55">
        <f t="shared" si="37"/>
        <v>8</v>
      </c>
      <c r="C358" s="61" t="s">
        <v>168</v>
      </c>
      <c r="D358" s="66"/>
      <c r="E358" s="132"/>
      <c r="F358" s="57"/>
      <c r="G358" s="59"/>
      <c r="H358" s="11"/>
      <c r="I358" s="161"/>
      <c r="J358" s="157"/>
    </row>
    <row r="359" spans="1:10" ht="15.75">
      <c r="A359" s="55"/>
      <c r="B359" s="55"/>
      <c r="C359" s="65"/>
      <c r="D359" s="57"/>
      <c r="E359" s="132"/>
      <c r="F359" s="57"/>
      <c r="G359" s="59"/>
      <c r="H359" s="11"/>
      <c r="I359" s="161"/>
      <c r="J359" s="157"/>
    </row>
    <row r="360" spans="1:10" s="34" customFormat="1" ht="17.25">
      <c r="A360" s="64"/>
      <c r="B360" s="64" t="s">
        <v>173</v>
      </c>
      <c r="C360" s="56" t="s">
        <v>777</v>
      </c>
      <c r="D360" s="78"/>
      <c r="E360" s="132"/>
      <c r="F360" s="57"/>
      <c r="G360" s="59"/>
      <c r="H360" s="11"/>
      <c r="I360" s="161"/>
      <c r="J360" s="157"/>
    </row>
    <row r="361" spans="1:10" s="35" customFormat="1" ht="16.5">
      <c r="A361" s="55"/>
      <c r="B361" s="55" t="s">
        <v>805</v>
      </c>
      <c r="C361" s="58" t="s">
        <v>779</v>
      </c>
      <c r="D361" s="57"/>
      <c r="E361" s="132"/>
      <c r="F361" s="57"/>
      <c r="G361" s="59"/>
      <c r="H361" s="11"/>
      <c r="I361" s="161"/>
      <c r="J361" s="157"/>
    </row>
    <row r="362" spans="1:10" s="35" customFormat="1" ht="15.75">
      <c r="A362" s="55">
        <f>A358+1</f>
        <v>264</v>
      </c>
      <c r="B362" s="55">
        <v>1</v>
      </c>
      <c r="C362" s="74" t="s">
        <v>780</v>
      </c>
      <c r="D362" s="57">
        <v>57000</v>
      </c>
      <c r="E362" s="132"/>
      <c r="F362" s="7">
        <v>34000</v>
      </c>
      <c r="G362" s="59">
        <f aca="true" t="shared" si="38" ref="G362:G393">F362</f>
        <v>34000</v>
      </c>
      <c r="H362" s="11"/>
      <c r="I362" s="161">
        <f t="shared" si="35"/>
        <v>34000</v>
      </c>
      <c r="J362" s="157"/>
    </row>
    <row r="363" spans="1:10" s="35" customFormat="1" ht="15.75">
      <c r="A363" s="55">
        <f>A362+1</f>
        <v>265</v>
      </c>
      <c r="B363" s="55">
        <v>2</v>
      </c>
      <c r="C363" s="63" t="s">
        <v>781</v>
      </c>
      <c r="D363" s="57">
        <v>26000</v>
      </c>
      <c r="E363" s="132"/>
      <c r="F363" s="7">
        <v>16000</v>
      </c>
      <c r="G363" s="59">
        <f t="shared" si="38"/>
        <v>16000</v>
      </c>
      <c r="H363" s="11"/>
      <c r="I363" s="161">
        <f t="shared" si="35"/>
        <v>16000</v>
      </c>
      <c r="J363" s="157"/>
    </row>
    <row r="364" spans="1:10" s="35" customFormat="1" ht="30">
      <c r="A364" s="55">
        <f aca="true" t="shared" si="39" ref="A364:B407">A363+1</f>
        <v>266</v>
      </c>
      <c r="B364" s="55">
        <v>3</v>
      </c>
      <c r="C364" s="63" t="s">
        <v>782</v>
      </c>
      <c r="D364" s="57">
        <v>32000</v>
      </c>
      <c r="E364" s="132"/>
      <c r="F364" s="7">
        <f>D364*60%</f>
        <v>19200</v>
      </c>
      <c r="G364" s="59">
        <f t="shared" si="38"/>
        <v>19200</v>
      </c>
      <c r="H364" s="11"/>
      <c r="I364" s="161">
        <f t="shared" si="35"/>
        <v>19200</v>
      </c>
      <c r="J364" s="157"/>
    </row>
    <row r="365" spans="1:10" s="35" customFormat="1" ht="15.75">
      <c r="A365" s="55">
        <f t="shared" si="39"/>
        <v>267</v>
      </c>
      <c r="B365" s="55">
        <v>4</v>
      </c>
      <c r="C365" s="63" t="s">
        <v>783</v>
      </c>
      <c r="D365" s="57">
        <v>23000</v>
      </c>
      <c r="E365" s="132"/>
      <c r="F365" s="7">
        <v>14000</v>
      </c>
      <c r="G365" s="59">
        <f t="shared" si="38"/>
        <v>14000</v>
      </c>
      <c r="H365" s="11"/>
      <c r="I365" s="161">
        <f t="shared" si="35"/>
        <v>14000</v>
      </c>
      <c r="J365" s="157"/>
    </row>
    <row r="366" spans="1:10" s="35" customFormat="1" ht="15.75">
      <c r="A366" s="55">
        <f t="shared" si="39"/>
        <v>268</v>
      </c>
      <c r="B366" s="55">
        <v>5</v>
      </c>
      <c r="C366" s="79" t="s">
        <v>784</v>
      </c>
      <c r="D366" s="57">
        <v>15000</v>
      </c>
      <c r="E366" s="132"/>
      <c r="F366" s="7">
        <f>D366*60%</f>
        <v>9000</v>
      </c>
      <c r="G366" s="59">
        <f t="shared" si="38"/>
        <v>9000</v>
      </c>
      <c r="H366" s="11"/>
      <c r="I366" s="161">
        <f t="shared" si="35"/>
        <v>9000</v>
      </c>
      <c r="J366" s="157"/>
    </row>
    <row r="367" spans="1:10" s="35" customFormat="1" ht="15.75">
      <c r="A367" s="55">
        <f t="shared" si="39"/>
        <v>269</v>
      </c>
      <c r="B367" s="55">
        <v>6</v>
      </c>
      <c r="C367" s="74" t="s">
        <v>785</v>
      </c>
      <c r="D367" s="57">
        <v>20000</v>
      </c>
      <c r="E367" s="132"/>
      <c r="F367" s="7">
        <f>D367*60%</f>
        <v>12000</v>
      </c>
      <c r="G367" s="59">
        <f t="shared" si="38"/>
        <v>12000</v>
      </c>
      <c r="H367" s="11"/>
      <c r="I367" s="161">
        <f t="shared" si="35"/>
        <v>12000</v>
      </c>
      <c r="J367" s="157"/>
    </row>
    <row r="368" spans="1:10" s="35" customFormat="1" ht="15.75">
      <c r="A368" s="55">
        <f t="shared" si="39"/>
        <v>270</v>
      </c>
      <c r="B368" s="55">
        <v>7</v>
      </c>
      <c r="C368" s="63" t="s">
        <v>786</v>
      </c>
      <c r="D368" s="57">
        <v>33000</v>
      </c>
      <c r="E368" s="132"/>
      <c r="F368" s="7">
        <v>20000</v>
      </c>
      <c r="G368" s="59">
        <f t="shared" si="38"/>
        <v>20000</v>
      </c>
      <c r="H368" s="11"/>
      <c r="I368" s="161">
        <f t="shared" si="35"/>
        <v>20000</v>
      </c>
      <c r="J368" s="157"/>
    </row>
    <row r="369" spans="1:10" s="35" customFormat="1" ht="15.75">
      <c r="A369" s="55">
        <f t="shared" si="39"/>
        <v>271</v>
      </c>
      <c r="B369" s="55">
        <v>8</v>
      </c>
      <c r="C369" s="74" t="s">
        <v>787</v>
      </c>
      <c r="D369" s="57">
        <v>30000</v>
      </c>
      <c r="E369" s="132"/>
      <c r="F369" s="7">
        <f>D369*60%</f>
        <v>18000</v>
      </c>
      <c r="G369" s="59">
        <f t="shared" si="38"/>
        <v>18000</v>
      </c>
      <c r="H369" s="11"/>
      <c r="I369" s="161">
        <f t="shared" si="35"/>
        <v>18000</v>
      </c>
      <c r="J369" s="157"/>
    </row>
    <row r="370" spans="1:10" s="35" customFormat="1" ht="30">
      <c r="A370" s="55">
        <f t="shared" si="39"/>
        <v>272</v>
      </c>
      <c r="B370" s="55">
        <v>9</v>
      </c>
      <c r="C370" s="74" t="s">
        <v>788</v>
      </c>
      <c r="D370" s="57">
        <v>34000</v>
      </c>
      <c r="E370" s="132"/>
      <c r="F370" s="7">
        <v>20000</v>
      </c>
      <c r="G370" s="59">
        <f t="shared" si="38"/>
        <v>20000</v>
      </c>
      <c r="H370" s="11"/>
      <c r="I370" s="161">
        <f t="shared" si="35"/>
        <v>20000</v>
      </c>
      <c r="J370" s="157"/>
    </row>
    <row r="371" spans="1:10" s="35" customFormat="1" ht="30">
      <c r="A371" s="55">
        <f t="shared" si="39"/>
        <v>273</v>
      </c>
      <c r="B371" s="55">
        <v>10</v>
      </c>
      <c r="C371" s="74" t="s">
        <v>789</v>
      </c>
      <c r="D371" s="57">
        <v>20000</v>
      </c>
      <c r="E371" s="132"/>
      <c r="F371" s="7">
        <f>D371*60%</f>
        <v>12000</v>
      </c>
      <c r="G371" s="59">
        <f t="shared" si="38"/>
        <v>12000</v>
      </c>
      <c r="H371" s="11"/>
      <c r="I371" s="161">
        <f t="shared" si="35"/>
        <v>12000</v>
      </c>
      <c r="J371" s="157"/>
    </row>
    <row r="372" spans="1:10" s="35" customFormat="1" ht="30">
      <c r="A372" s="55">
        <f t="shared" si="39"/>
        <v>274</v>
      </c>
      <c r="B372" s="55">
        <v>11</v>
      </c>
      <c r="C372" s="65" t="s">
        <v>790</v>
      </c>
      <c r="D372" s="57">
        <v>18000</v>
      </c>
      <c r="E372" s="132"/>
      <c r="F372" s="7">
        <v>11000</v>
      </c>
      <c r="G372" s="59">
        <f t="shared" si="38"/>
        <v>11000</v>
      </c>
      <c r="H372" s="11"/>
      <c r="I372" s="161">
        <f t="shared" si="35"/>
        <v>11000</v>
      </c>
      <c r="J372" s="157"/>
    </row>
    <row r="373" spans="1:10" s="35" customFormat="1" ht="15.75">
      <c r="A373" s="55">
        <f t="shared" si="39"/>
        <v>275</v>
      </c>
      <c r="B373" s="55">
        <v>12</v>
      </c>
      <c r="C373" s="74" t="s">
        <v>791</v>
      </c>
      <c r="D373" s="57">
        <v>33000</v>
      </c>
      <c r="E373" s="132"/>
      <c r="F373" s="7">
        <v>20000</v>
      </c>
      <c r="G373" s="59">
        <f t="shared" si="38"/>
        <v>20000</v>
      </c>
      <c r="H373" s="11"/>
      <c r="I373" s="161">
        <f t="shared" si="35"/>
        <v>20000</v>
      </c>
      <c r="J373" s="157"/>
    </row>
    <row r="374" spans="1:10" s="35" customFormat="1" ht="45">
      <c r="A374" s="55">
        <f t="shared" si="39"/>
        <v>276</v>
      </c>
      <c r="B374" s="55">
        <v>13</v>
      </c>
      <c r="C374" s="74" t="s">
        <v>792</v>
      </c>
      <c r="D374" s="57">
        <v>58000</v>
      </c>
      <c r="E374" s="132"/>
      <c r="F374" s="7">
        <v>35000</v>
      </c>
      <c r="G374" s="59">
        <f t="shared" si="38"/>
        <v>35000</v>
      </c>
      <c r="H374" s="11"/>
      <c r="I374" s="161">
        <f t="shared" si="35"/>
        <v>35000</v>
      </c>
      <c r="J374" s="157"/>
    </row>
    <row r="375" spans="1:10" s="35" customFormat="1" ht="45">
      <c r="A375" s="55">
        <f t="shared" si="39"/>
        <v>277</v>
      </c>
      <c r="B375" s="55">
        <v>14</v>
      </c>
      <c r="C375" s="74" t="s">
        <v>793</v>
      </c>
      <c r="D375" s="57">
        <v>35000</v>
      </c>
      <c r="E375" s="132"/>
      <c r="F375" s="7">
        <f>D375*60%</f>
        <v>21000</v>
      </c>
      <c r="G375" s="59">
        <f t="shared" si="38"/>
        <v>21000</v>
      </c>
      <c r="H375" s="11"/>
      <c r="I375" s="161">
        <f t="shared" si="35"/>
        <v>21000</v>
      </c>
      <c r="J375" s="157"/>
    </row>
    <row r="376" spans="1:10" s="35" customFormat="1" ht="30">
      <c r="A376" s="55">
        <f t="shared" si="39"/>
        <v>278</v>
      </c>
      <c r="B376" s="55">
        <v>15</v>
      </c>
      <c r="C376" s="74" t="s">
        <v>169</v>
      </c>
      <c r="D376" s="57">
        <v>27000</v>
      </c>
      <c r="E376" s="132"/>
      <c r="F376" s="7">
        <v>16000</v>
      </c>
      <c r="G376" s="59">
        <f t="shared" si="38"/>
        <v>16000</v>
      </c>
      <c r="H376" s="11"/>
      <c r="I376" s="161">
        <f t="shared" si="35"/>
        <v>16000</v>
      </c>
      <c r="J376" s="157"/>
    </row>
    <row r="377" spans="1:10" s="35" customFormat="1" ht="30">
      <c r="A377" s="55">
        <f t="shared" si="39"/>
        <v>279</v>
      </c>
      <c r="B377" s="55">
        <v>16</v>
      </c>
      <c r="C377" s="74" t="s">
        <v>794</v>
      </c>
      <c r="D377" s="57">
        <v>320000</v>
      </c>
      <c r="E377" s="132"/>
      <c r="F377" s="7">
        <f>D377*60%</f>
        <v>192000</v>
      </c>
      <c r="G377" s="59">
        <f t="shared" si="38"/>
        <v>192000</v>
      </c>
      <c r="H377" s="11"/>
      <c r="I377" s="161">
        <f t="shared" si="35"/>
        <v>192000</v>
      </c>
      <c r="J377" s="157"/>
    </row>
    <row r="378" spans="1:10" s="35" customFormat="1" ht="15.75">
      <c r="A378" s="55">
        <f t="shared" si="39"/>
        <v>280</v>
      </c>
      <c r="B378" s="55">
        <v>17</v>
      </c>
      <c r="C378" s="61" t="s">
        <v>795</v>
      </c>
      <c r="D378" s="57">
        <v>56000</v>
      </c>
      <c r="E378" s="132"/>
      <c r="F378" s="7">
        <v>34000</v>
      </c>
      <c r="G378" s="59">
        <f t="shared" si="38"/>
        <v>34000</v>
      </c>
      <c r="H378" s="11"/>
      <c r="I378" s="161">
        <f t="shared" si="35"/>
        <v>34000</v>
      </c>
      <c r="J378" s="157"/>
    </row>
    <row r="379" spans="1:10" s="35" customFormat="1" ht="15.75">
      <c r="A379" s="55">
        <f t="shared" si="39"/>
        <v>281</v>
      </c>
      <c r="B379" s="55">
        <v>18</v>
      </c>
      <c r="C379" s="74" t="s">
        <v>796</v>
      </c>
      <c r="D379" s="57">
        <v>11000</v>
      </c>
      <c r="E379" s="132">
        <v>3</v>
      </c>
      <c r="F379" s="7">
        <v>7000</v>
      </c>
      <c r="G379" s="59">
        <f t="shared" si="38"/>
        <v>7000</v>
      </c>
      <c r="H379" s="11">
        <f>IF(E379="ĐB",1520000,IF(E379="I",660000,IF(E379="II",310000,IF(E379="III",190000,IF(E379="db",300000,IF(E379=1,144000,IF(E379=2,63000,IF(E379=3,28500))))))))</f>
        <v>28500</v>
      </c>
      <c r="I379" s="161">
        <f t="shared" si="35"/>
        <v>35500</v>
      </c>
      <c r="J379" s="157"/>
    </row>
    <row r="380" spans="1:10" s="35" customFormat="1" ht="15.75">
      <c r="A380" s="55">
        <f t="shared" si="39"/>
        <v>282</v>
      </c>
      <c r="B380" s="55">
        <v>19</v>
      </c>
      <c r="C380" s="74" t="s">
        <v>797</v>
      </c>
      <c r="D380" s="57">
        <v>13000</v>
      </c>
      <c r="E380" s="132"/>
      <c r="F380" s="7">
        <v>8000</v>
      </c>
      <c r="G380" s="59">
        <f t="shared" si="38"/>
        <v>8000</v>
      </c>
      <c r="H380" s="11"/>
      <c r="I380" s="161">
        <f t="shared" si="35"/>
        <v>8000</v>
      </c>
      <c r="J380" s="157"/>
    </row>
    <row r="381" spans="1:10" s="35" customFormat="1" ht="15.75">
      <c r="A381" s="55">
        <f t="shared" si="39"/>
        <v>283</v>
      </c>
      <c r="B381" s="55">
        <v>20</v>
      </c>
      <c r="C381" s="61" t="s">
        <v>798</v>
      </c>
      <c r="D381" s="57">
        <v>27000</v>
      </c>
      <c r="E381" s="132"/>
      <c r="F381" s="7">
        <v>16000</v>
      </c>
      <c r="G381" s="59">
        <f t="shared" si="38"/>
        <v>16000</v>
      </c>
      <c r="H381" s="11"/>
      <c r="I381" s="161">
        <f t="shared" si="35"/>
        <v>16000</v>
      </c>
      <c r="J381" s="157"/>
    </row>
    <row r="382" spans="1:10" s="35" customFormat="1" ht="25.5">
      <c r="A382" s="55">
        <f t="shared" si="39"/>
        <v>284</v>
      </c>
      <c r="B382" s="55">
        <v>21</v>
      </c>
      <c r="C382" s="74" t="s">
        <v>799</v>
      </c>
      <c r="D382" s="57">
        <v>377000</v>
      </c>
      <c r="E382" s="132"/>
      <c r="F382" s="7">
        <v>226000</v>
      </c>
      <c r="G382" s="59">
        <f t="shared" si="38"/>
        <v>226000</v>
      </c>
      <c r="H382" s="11"/>
      <c r="I382" s="161">
        <f t="shared" si="35"/>
        <v>226000</v>
      </c>
      <c r="J382" s="164" t="s">
        <v>35</v>
      </c>
    </row>
    <row r="383" spans="1:10" s="35" customFormat="1" ht="15.75">
      <c r="A383" s="55">
        <f t="shared" si="39"/>
        <v>285</v>
      </c>
      <c r="B383" s="55">
        <v>22</v>
      </c>
      <c r="C383" s="74" t="s">
        <v>800</v>
      </c>
      <c r="D383" s="57">
        <v>49000</v>
      </c>
      <c r="E383" s="132"/>
      <c r="F383" s="7">
        <v>29000</v>
      </c>
      <c r="G383" s="59">
        <f t="shared" si="38"/>
        <v>29000</v>
      </c>
      <c r="H383" s="11"/>
      <c r="I383" s="161">
        <f t="shared" si="35"/>
        <v>29000</v>
      </c>
      <c r="J383" s="157"/>
    </row>
    <row r="384" spans="1:10" s="35" customFormat="1" ht="15.75">
      <c r="A384" s="55">
        <f t="shared" si="39"/>
        <v>286</v>
      </c>
      <c r="B384" s="55">
        <v>23</v>
      </c>
      <c r="C384" s="74" t="s">
        <v>801</v>
      </c>
      <c r="D384" s="57">
        <v>90000</v>
      </c>
      <c r="E384" s="132"/>
      <c r="F384" s="7">
        <f>D384*60%</f>
        <v>54000</v>
      </c>
      <c r="G384" s="59">
        <f t="shared" si="38"/>
        <v>54000</v>
      </c>
      <c r="H384" s="11"/>
      <c r="I384" s="161">
        <f t="shared" si="35"/>
        <v>54000</v>
      </c>
      <c r="J384" s="157"/>
    </row>
    <row r="385" spans="1:10" s="35" customFormat="1" ht="15.75">
      <c r="A385" s="55">
        <f t="shared" si="39"/>
        <v>287</v>
      </c>
      <c r="B385" s="55">
        <v>24</v>
      </c>
      <c r="C385" s="74" t="s">
        <v>802</v>
      </c>
      <c r="D385" s="57">
        <v>48000</v>
      </c>
      <c r="E385" s="132"/>
      <c r="F385" s="7">
        <v>29000</v>
      </c>
      <c r="G385" s="59">
        <f t="shared" si="38"/>
        <v>29000</v>
      </c>
      <c r="H385" s="11"/>
      <c r="I385" s="161">
        <f t="shared" si="35"/>
        <v>29000</v>
      </c>
      <c r="J385" s="157"/>
    </row>
    <row r="386" spans="1:10" s="35" customFormat="1" ht="30">
      <c r="A386" s="55">
        <f t="shared" si="39"/>
        <v>288</v>
      </c>
      <c r="B386" s="55">
        <v>25</v>
      </c>
      <c r="C386" s="74" t="s">
        <v>803</v>
      </c>
      <c r="D386" s="57">
        <v>55000</v>
      </c>
      <c r="E386" s="132"/>
      <c r="F386" s="7">
        <f>D386*60%</f>
        <v>33000</v>
      </c>
      <c r="G386" s="59">
        <f t="shared" si="38"/>
        <v>33000</v>
      </c>
      <c r="H386" s="11"/>
      <c r="I386" s="161">
        <f t="shared" si="35"/>
        <v>33000</v>
      </c>
      <c r="J386" s="157"/>
    </row>
    <row r="387" spans="1:10" s="35" customFormat="1" ht="38.25">
      <c r="A387" s="55">
        <f t="shared" si="39"/>
        <v>289</v>
      </c>
      <c r="B387" s="55">
        <v>26</v>
      </c>
      <c r="C387" s="74" t="s">
        <v>809</v>
      </c>
      <c r="D387" s="57">
        <v>128000</v>
      </c>
      <c r="E387" s="132"/>
      <c r="F387" s="7">
        <v>77000</v>
      </c>
      <c r="G387" s="59">
        <f t="shared" si="38"/>
        <v>77000</v>
      </c>
      <c r="H387" s="11"/>
      <c r="I387" s="161">
        <f t="shared" si="35"/>
        <v>77000</v>
      </c>
      <c r="J387" s="164" t="s">
        <v>36</v>
      </c>
    </row>
    <row r="388" spans="1:10" s="35" customFormat="1" ht="38.25">
      <c r="A388" s="55">
        <f t="shared" si="39"/>
        <v>290</v>
      </c>
      <c r="B388" s="55">
        <v>27</v>
      </c>
      <c r="C388" s="74" t="s">
        <v>810</v>
      </c>
      <c r="D388" s="57">
        <v>42000</v>
      </c>
      <c r="E388" s="132"/>
      <c r="F388" s="7">
        <v>25000</v>
      </c>
      <c r="G388" s="59">
        <f t="shared" si="38"/>
        <v>25000</v>
      </c>
      <c r="H388" s="11"/>
      <c r="I388" s="161">
        <f t="shared" si="35"/>
        <v>25000</v>
      </c>
      <c r="J388" s="164" t="s">
        <v>37</v>
      </c>
    </row>
    <row r="389" spans="1:10" s="35" customFormat="1" ht="15.75">
      <c r="A389" s="55">
        <f t="shared" si="39"/>
        <v>291</v>
      </c>
      <c r="B389" s="55">
        <v>28</v>
      </c>
      <c r="C389" s="63" t="s">
        <v>811</v>
      </c>
      <c r="D389" s="57">
        <v>67000</v>
      </c>
      <c r="E389" s="132"/>
      <c r="F389" s="7">
        <v>40000</v>
      </c>
      <c r="G389" s="59">
        <f t="shared" si="38"/>
        <v>40000</v>
      </c>
      <c r="H389" s="11"/>
      <c r="I389" s="161">
        <f t="shared" si="35"/>
        <v>40000</v>
      </c>
      <c r="J389" s="157"/>
    </row>
    <row r="390" spans="1:10" s="35" customFormat="1" ht="15.75">
      <c r="A390" s="55">
        <f t="shared" si="39"/>
        <v>292</v>
      </c>
      <c r="B390" s="55">
        <v>29</v>
      </c>
      <c r="C390" s="63" t="s">
        <v>812</v>
      </c>
      <c r="D390" s="57">
        <v>67000</v>
      </c>
      <c r="E390" s="132"/>
      <c r="F390" s="7">
        <v>40000</v>
      </c>
      <c r="G390" s="59">
        <f t="shared" si="38"/>
        <v>40000</v>
      </c>
      <c r="H390" s="11"/>
      <c r="I390" s="161">
        <f t="shared" si="35"/>
        <v>40000</v>
      </c>
      <c r="J390" s="157"/>
    </row>
    <row r="391" spans="1:10" s="35" customFormat="1" ht="15.75">
      <c r="A391" s="55">
        <f t="shared" si="39"/>
        <v>293</v>
      </c>
      <c r="B391" s="55">
        <v>30</v>
      </c>
      <c r="C391" s="63" t="s">
        <v>813</v>
      </c>
      <c r="D391" s="57">
        <v>80000</v>
      </c>
      <c r="E391" s="132"/>
      <c r="F391" s="7">
        <f>D391*60%</f>
        <v>48000</v>
      </c>
      <c r="G391" s="59">
        <f t="shared" si="38"/>
        <v>48000</v>
      </c>
      <c r="H391" s="11"/>
      <c r="I391" s="161">
        <f t="shared" si="35"/>
        <v>48000</v>
      </c>
      <c r="J391" s="157"/>
    </row>
    <row r="392" spans="1:10" s="35" customFormat="1" ht="15.75">
      <c r="A392" s="55">
        <f t="shared" si="39"/>
        <v>294</v>
      </c>
      <c r="B392" s="55">
        <v>31</v>
      </c>
      <c r="C392" s="63" t="s">
        <v>814</v>
      </c>
      <c r="D392" s="57">
        <v>89000</v>
      </c>
      <c r="E392" s="132"/>
      <c r="F392" s="7">
        <v>53000</v>
      </c>
      <c r="G392" s="59">
        <f t="shared" si="38"/>
        <v>53000</v>
      </c>
      <c r="H392" s="11"/>
      <c r="I392" s="161">
        <f t="shared" si="35"/>
        <v>53000</v>
      </c>
      <c r="J392" s="157"/>
    </row>
    <row r="393" spans="1:10" s="35" customFormat="1" ht="15.75">
      <c r="A393" s="55">
        <f t="shared" si="39"/>
        <v>295</v>
      </c>
      <c r="B393" s="55">
        <v>32</v>
      </c>
      <c r="C393" s="63" t="s">
        <v>815</v>
      </c>
      <c r="D393" s="57">
        <v>80000</v>
      </c>
      <c r="E393" s="132"/>
      <c r="F393" s="7">
        <f>D393*60%</f>
        <v>48000</v>
      </c>
      <c r="G393" s="59">
        <f t="shared" si="38"/>
        <v>48000</v>
      </c>
      <c r="H393" s="11"/>
      <c r="I393" s="161">
        <f t="shared" si="35"/>
        <v>48000</v>
      </c>
      <c r="J393" s="157"/>
    </row>
    <row r="394" spans="1:10" s="35" customFormat="1" ht="15.75">
      <c r="A394" s="55">
        <f t="shared" si="39"/>
        <v>296</v>
      </c>
      <c r="B394" s="55">
        <v>33</v>
      </c>
      <c r="C394" s="61" t="s">
        <v>816</v>
      </c>
      <c r="D394" s="57">
        <v>190000</v>
      </c>
      <c r="E394" s="132"/>
      <c r="F394" s="7">
        <f>D394*60%</f>
        <v>114000</v>
      </c>
      <c r="G394" s="59">
        <f aca="true" t="shared" si="40" ref="G394:G419">F394</f>
        <v>114000</v>
      </c>
      <c r="H394" s="11"/>
      <c r="I394" s="161">
        <f t="shared" si="35"/>
        <v>114000</v>
      </c>
      <c r="J394" s="157"/>
    </row>
    <row r="395" spans="1:10" s="35" customFormat="1" ht="15.75">
      <c r="A395" s="55">
        <f t="shared" si="39"/>
        <v>297</v>
      </c>
      <c r="B395" s="55">
        <v>34</v>
      </c>
      <c r="C395" s="61" t="s">
        <v>817</v>
      </c>
      <c r="D395" s="57">
        <v>38000</v>
      </c>
      <c r="E395" s="132"/>
      <c r="F395" s="7">
        <v>23000</v>
      </c>
      <c r="G395" s="59">
        <f t="shared" si="40"/>
        <v>23000</v>
      </c>
      <c r="H395" s="11"/>
      <c r="I395" s="161">
        <f t="shared" si="35"/>
        <v>23000</v>
      </c>
      <c r="J395" s="157"/>
    </row>
    <row r="396" spans="1:10" s="35" customFormat="1" ht="15.75">
      <c r="A396" s="55">
        <f t="shared" si="39"/>
        <v>298</v>
      </c>
      <c r="B396" s="55">
        <v>35</v>
      </c>
      <c r="C396" s="61" t="s">
        <v>818</v>
      </c>
      <c r="D396" s="57">
        <v>19000</v>
      </c>
      <c r="E396" s="132"/>
      <c r="F396" s="7">
        <v>11000</v>
      </c>
      <c r="G396" s="59">
        <f t="shared" si="40"/>
        <v>11000</v>
      </c>
      <c r="H396" s="11"/>
      <c r="I396" s="161">
        <f t="shared" si="35"/>
        <v>11000</v>
      </c>
      <c r="J396" s="157"/>
    </row>
    <row r="397" spans="1:10" s="35" customFormat="1" ht="45">
      <c r="A397" s="55">
        <f t="shared" si="39"/>
        <v>299</v>
      </c>
      <c r="B397" s="55">
        <v>36</v>
      </c>
      <c r="C397" s="61" t="s">
        <v>819</v>
      </c>
      <c r="D397" s="57">
        <v>26000</v>
      </c>
      <c r="E397" s="132"/>
      <c r="F397" s="7">
        <v>16000</v>
      </c>
      <c r="G397" s="59">
        <f t="shared" si="40"/>
        <v>16000</v>
      </c>
      <c r="H397" s="11"/>
      <c r="I397" s="161">
        <f t="shared" si="35"/>
        <v>16000</v>
      </c>
      <c r="J397" s="157"/>
    </row>
    <row r="398" spans="1:10" s="35" customFormat="1" ht="15.75">
      <c r="A398" s="55">
        <f t="shared" si="39"/>
        <v>300</v>
      </c>
      <c r="B398" s="55">
        <v>37</v>
      </c>
      <c r="C398" s="61" t="s">
        <v>257</v>
      </c>
      <c r="D398" s="57">
        <v>42000</v>
      </c>
      <c r="E398" s="132"/>
      <c r="F398" s="7">
        <v>25000</v>
      </c>
      <c r="G398" s="59">
        <f t="shared" si="40"/>
        <v>25000</v>
      </c>
      <c r="H398" s="11"/>
      <c r="I398" s="161">
        <f t="shared" si="35"/>
        <v>25000</v>
      </c>
      <c r="J398" s="157"/>
    </row>
    <row r="399" spans="1:10" s="35" customFormat="1" ht="45">
      <c r="A399" s="55">
        <f t="shared" si="39"/>
        <v>301</v>
      </c>
      <c r="B399" s="55">
        <v>38</v>
      </c>
      <c r="C399" s="65" t="s">
        <v>820</v>
      </c>
      <c r="D399" s="57">
        <v>25000</v>
      </c>
      <c r="E399" s="132"/>
      <c r="F399" s="7">
        <f>D399*60%</f>
        <v>15000</v>
      </c>
      <c r="G399" s="59">
        <f t="shared" si="40"/>
        <v>15000</v>
      </c>
      <c r="H399" s="11"/>
      <c r="I399" s="161">
        <f t="shared" si="35"/>
        <v>15000</v>
      </c>
      <c r="J399" s="157"/>
    </row>
    <row r="400" spans="1:10" s="35" customFormat="1" ht="45">
      <c r="A400" s="55">
        <f t="shared" si="39"/>
        <v>302</v>
      </c>
      <c r="B400" s="55">
        <v>39</v>
      </c>
      <c r="C400" s="61" t="s">
        <v>821</v>
      </c>
      <c r="D400" s="57">
        <v>29000</v>
      </c>
      <c r="E400" s="132"/>
      <c r="F400" s="7">
        <v>17000</v>
      </c>
      <c r="G400" s="59">
        <f t="shared" si="40"/>
        <v>17000</v>
      </c>
      <c r="H400" s="11"/>
      <c r="I400" s="161">
        <f t="shared" si="35"/>
        <v>17000</v>
      </c>
      <c r="J400" s="157"/>
    </row>
    <row r="401" spans="1:10" s="35" customFormat="1" ht="15.75">
      <c r="A401" s="55">
        <f t="shared" si="39"/>
        <v>303</v>
      </c>
      <c r="B401" s="55">
        <v>40</v>
      </c>
      <c r="C401" s="61" t="s">
        <v>822</v>
      </c>
      <c r="D401" s="57">
        <v>24000</v>
      </c>
      <c r="E401" s="132"/>
      <c r="F401" s="7">
        <v>14000</v>
      </c>
      <c r="G401" s="59">
        <f t="shared" si="40"/>
        <v>14000</v>
      </c>
      <c r="H401" s="11"/>
      <c r="I401" s="161">
        <f t="shared" si="35"/>
        <v>14000</v>
      </c>
      <c r="J401" s="157"/>
    </row>
    <row r="402" spans="1:10" s="35" customFormat="1" ht="15.75">
      <c r="A402" s="55">
        <f t="shared" si="39"/>
        <v>304</v>
      </c>
      <c r="B402" s="55">
        <v>41</v>
      </c>
      <c r="C402" s="61" t="s">
        <v>823</v>
      </c>
      <c r="D402" s="57">
        <v>24000</v>
      </c>
      <c r="E402" s="132"/>
      <c r="F402" s="7">
        <v>14000</v>
      </c>
      <c r="G402" s="59">
        <f t="shared" si="40"/>
        <v>14000</v>
      </c>
      <c r="H402" s="11"/>
      <c r="I402" s="161">
        <f t="shared" si="35"/>
        <v>14000</v>
      </c>
      <c r="J402" s="157"/>
    </row>
    <row r="403" spans="1:10" s="35" customFormat="1" ht="30">
      <c r="A403" s="55">
        <f t="shared" si="39"/>
        <v>305</v>
      </c>
      <c r="B403" s="55">
        <v>42</v>
      </c>
      <c r="C403" s="61" t="s">
        <v>824</v>
      </c>
      <c r="D403" s="57">
        <v>32000</v>
      </c>
      <c r="E403" s="132"/>
      <c r="F403" s="7">
        <v>19000</v>
      </c>
      <c r="G403" s="59">
        <f t="shared" si="40"/>
        <v>19000</v>
      </c>
      <c r="H403" s="11"/>
      <c r="I403" s="161">
        <f t="shared" si="35"/>
        <v>19000</v>
      </c>
      <c r="J403" s="157"/>
    </row>
    <row r="404" spans="1:10" s="35" customFormat="1" ht="15.75">
      <c r="A404" s="55">
        <f t="shared" si="39"/>
        <v>306</v>
      </c>
      <c r="B404" s="55">
        <v>43</v>
      </c>
      <c r="C404" s="61" t="s">
        <v>825</v>
      </c>
      <c r="D404" s="57">
        <v>30000</v>
      </c>
      <c r="E404" s="132"/>
      <c r="F404" s="57">
        <f>70%*D404</f>
        <v>21000</v>
      </c>
      <c r="G404" s="59">
        <f t="shared" si="40"/>
        <v>21000</v>
      </c>
      <c r="H404" s="11"/>
      <c r="I404" s="161">
        <f t="shared" si="35"/>
        <v>21000</v>
      </c>
      <c r="J404" s="157"/>
    </row>
    <row r="405" spans="1:10" s="35" customFormat="1" ht="15.75">
      <c r="A405" s="55">
        <f t="shared" si="39"/>
        <v>307</v>
      </c>
      <c r="B405" s="55">
        <v>44</v>
      </c>
      <c r="C405" s="61" t="s">
        <v>826</v>
      </c>
      <c r="D405" s="57">
        <v>30000</v>
      </c>
      <c r="E405" s="132"/>
      <c r="F405" s="57">
        <f>70%*D405</f>
        <v>21000</v>
      </c>
      <c r="G405" s="59">
        <f t="shared" si="40"/>
        <v>21000</v>
      </c>
      <c r="H405" s="11"/>
      <c r="I405" s="161">
        <f t="shared" si="35"/>
        <v>21000</v>
      </c>
      <c r="J405" s="157"/>
    </row>
    <row r="406" spans="1:10" s="35" customFormat="1" ht="30">
      <c r="A406" s="55">
        <f t="shared" si="39"/>
        <v>308</v>
      </c>
      <c r="B406" s="55">
        <v>45</v>
      </c>
      <c r="C406" s="61" t="s">
        <v>827</v>
      </c>
      <c r="D406" s="57">
        <v>30000</v>
      </c>
      <c r="E406" s="132"/>
      <c r="F406" s="57">
        <f>70%*D406</f>
        <v>21000</v>
      </c>
      <c r="G406" s="59">
        <f t="shared" si="40"/>
        <v>21000</v>
      </c>
      <c r="H406" s="11"/>
      <c r="I406" s="161">
        <f t="shared" si="35"/>
        <v>21000</v>
      </c>
      <c r="J406" s="157"/>
    </row>
    <row r="407" spans="1:10" s="35" customFormat="1" ht="30">
      <c r="A407" s="55">
        <f t="shared" si="39"/>
        <v>309</v>
      </c>
      <c r="B407" s="55">
        <f t="shared" si="39"/>
        <v>46</v>
      </c>
      <c r="C407" s="63" t="s">
        <v>1400</v>
      </c>
      <c r="D407" s="57">
        <v>92000</v>
      </c>
      <c r="E407" s="132"/>
      <c r="F407" s="57">
        <v>55000</v>
      </c>
      <c r="G407" s="59">
        <f t="shared" si="40"/>
        <v>55000</v>
      </c>
      <c r="H407" s="11"/>
      <c r="I407" s="161">
        <f t="shared" si="35"/>
        <v>55000</v>
      </c>
      <c r="J407" s="164" t="s">
        <v>38</v>
      </c>
    </row>
    <row r="408" spans="1:10" s="35" customFormat="1" ht="45">
      <c r="A408" s="55">
        <f aca="true" t="shared" si="41" ref="A408:B419">A407+1</f>
        <v>310</v>
      </c>
      <c r="B408" s="55">
        <f t="shared" si="41"/>
        <v>47</v>
      </c>
      <c r="C408" s="74" t="s">
        <v>1401</v>
      </c>
      <c r="D408" s="57">
        <v>260000</v>
      </c>
      <c r="E408" s="132"/>
      <c r="F408" s="57">
        <f>70%*D408</f>
        <v>182000</v>
      </c>
      <c r="G408" s="59">
        <f t="shared" si="40"/>
        <v>182000</v>
      </c>
      <c r="H408" s="11"/>
      <c r="I408" s="161">
        <f t="shared" si="35"/>
        <v>182000</v>
      </c>
      <c r="J408" s="164" t="s">
        <v>39</v>
      </c>
    </row>
    <row r="409" spans="1:10" s="35" customFormat="1" ht="45">
      <c r="A409" s="55">
        <f t="shared" si="41"/>
        <v>311</v>
      </c>
      <c r="B409" s="55">
        <f t="shared" si="41"/>
        <v>48</v>
      </c>
      <c r="C409" s="74" t="s">
        <v>1412</v>
      </c>
      <c r="D409" s="57">
        <v>280000</v>
      </c>
      <c r="E409" s="132"/>
      <c r="F409" s="57">
        <f>70%*D409</f>
        <v>196000</v>
      </c>
      <c r="G409" s="59">
        <f t="shared" si="40"/>
        <v>196000</v>
      </c>
      <c r="H409" s="11"/>
      <c r="I409" s="161">
        <f aca="true" t="shared" si="42" ref="I409:I472">H409+G409</f>
        <v>196000</v>
      </c>
      <c r="J409" s="164" t="s">
        <v>39</v>
      </c>
    </row>
    <row r="410" spans="1:10" s="35" customFormat="1" ht="30">
      <c r="A410" s="55">
        <f t="shared" si="41"/>
        <v>312</v>
      </c>
      <c r="B410" s="55">
        <f t="shared" si="41"/>
        <v>49</v>
      </c>
      <c r="C410" s="74" t="s">
        <v>1413</v>
      </c>
      <c r="D410" s="57">
        <v>217000</v>
      </c>
      <c r="E410" s="132"/>
      <c r="F410" s="57">
        <v>152000</v>
      </c>
      <c r="G410" s="59">
        <f t="shared" si="40"/>
        <v>152000</v>
      </c>
      <c r="H410" s="11" t="b">
        <f>IF(E410="ĐB",1520000,IF(E410="I",660000,IF(E410="II",310000,IF(E410="III",190000,IF(E410="db",300000,IF(E410=1,144000,IF(E410=2,63000,IF(E410=3,28500))))))))</f>
        <v>0</v>
      </c>
      <c r="I410" s="161">
        <f t="shared" si="42"/>
        <v>152000</v>
      </c>
      <c r="J410" s="164" t="s">
        <v>39</v>
      </c>
    </row>
    <row r="411" spans="1:10" s="35" customFormat="1" ht="30">
      <c r="A411" s="55">
        <f t="shared" si="41"/>
        <v>313</v>
      </c>
      <c r="B411" s="55">
        <f t="shared" si="41"/>
        <v>50</v>
      </c>
      <c r="C411" s="74" t="s">
        <v>1414</v>
      </c>
      <c r="D411" s="57">
        <v>435000</v>
      </c>
      <c r="E411" s="132"/>
      <c r="F411" s="57">
        <v>305000</v>
      </c>
      <c r="G411" s="59">
        <f t="shared" si="40"/>
        <v>305000</v>
      </c>
      <c r="H411" s="11" t="b">
        <f>IF(E411="ĐB",1520000,IF(E411="I",660000,IF(E411="II",310000,IF(E411="III",190000,IF(E411="db",300000,IF(E411=1,144000,IF(E411=2,63000,IF(E411=3,28500))))))))</f>
        <v>0</v>
      </c>
      <c r="I411" s="161">
        <f t="shared" si="42"/>
        <v>305000</v>
      </c>
      <c r="J411" s="164" t="s">
        <v>39</v>
      </c>
    </row>
    <row r="412" spans="1:10" s="35" customFormat="1" ht="15.75">
      <c r="A412" s="55">
        <f t="shared" si="41"/>
        <v>314</v>
      </c>
      <c r="B412" s="55">
        <f t="shared" si="41"/>
        <v>51</v>
      </c>
      <c r="C412" s="74" t="s">
        <v>1415</v>
      </c>
      <c r="D412" s="57">
        <v>990000</v>
      </c>
      <c r="E412" s="132"/>
      <c r="F412" s="57">
        <f>70%*D412</f>
        <v>693000</v>
      </c>
      <c r="G412" s="59">
        <f t="shared" si="40"/>
        <v>693000</v>
      </c>
      <c r="H412" s="11" t="b">
        <f>IF(E412="ĐB",1520000,IF(E412="I",660000,IF(E412="II",310000,IF(E412="III",190000,IF(E412="db",300000,IF(E412=1,144000,IF(E412=2,63000,IF(E412=3,28500))))))))</f>
        <v>0</v>
      </c>
      <c r="I412" s="161">
        <f t="shared" si="42"/>
        <v>693000</v>
      </c>
      <c r="J412" s="157"/>
    </row>
    <row r="413" spans="1:10" s="35" customFormat="1" ht="25.5">
      <c r="A413" s="55">
        <f t="shared" si="41"/>
        <v>315</v>
      </c>
      <c r="B413" s="55">
        <f t="shared" si="41"/>
        <v>52</v>
      </c>
      <c r="C413" s="74" t="s">
        <v>1416</v>
      </c>
      <c r="D413" s="57">
        <v>95000</v>
      </c>
      <c r="E413" s="132"/>
      <c r="F413" s="57">
        <v>57000</v>
      </c>
      <c r="G413" s="59">
        <f t="shared" si="40"/>
        <v>57000</v>
      </c>
      <c r="H413" s="11" t="b">
        <f>IF(E413="ĐB",1520000,IF(E413="I",660000,IF(E413="II",310000,IF(E413="III",190000,IF(E413="db",300000,IF(E413=1,144000,IF(E413=2,63000,IF(E413=3,28500))))))))</f>
        <v>0</v>
      </c>
      <c r="I413" s="161">
        <f t="shared" si="42"/>
        <v>57000</v>
      </c>
      <c r="J413" s="164" t="s">
        <v>40</v>
      </c>
    </row>
    <row r="414" spans="1:10" s="35" customFormat="1" ht="30">
      <c r="A414" s="55">
        <f t="shared" si="41"/>
        <v>316</v>
      </c>
      <c r="B414" s="55">
        <f t="shared" si="41"/>
        <v>53</v>
      </c>
      <c r="C414" s="74" t="s">
        <v>804</v>
      </c>
      <c r="D414" s="57">
        <v>193000</v>
      </c>
      <c r="E414" s="132"/>
      <c r="F414" s="57">
        <v>116000</v>
      </c>
      <c r="G414" s="59">
        <f t="shared" si="40"/>
        <v>116000</v>
      </c>
      <c r="H414" s="11"/>
      <c r="I414" s="161">
        <f t="shared" si="42"/>
        <v>116000</v>
      </c>
      <c r="J414" s="164" t="s">
        <v>39</v>
      </c>
    </row>
    <row r="415" spans="1:10" s="35" customFormat="1" ht="30">
      <c r="A415" s="55">
        <v>317</v>
      </c>
      <c r="B415" s="55">
        <v>55</v>
      </c>
      <c r="C415" s="74" t="s">
        <v>389</v>
      </c>
      <c r="D415" s="57">
        <v>70000</v>
      </c>
      <c r="E415" s="132"/>
      <c r="F415" s="57">
        <v>42000</v>
      </c>
      <c r="G415" s="59">
        <f t="shared" si="40"/>
        <v>42000</v>
      </c>
      <c r="H415" s="11"/>
      <c r="I415" s="161">
        <f t="shared" si="42"/>
        <v>42000</v>
      </c>
      <c r="J415" s="157"/>
    </row>
    <row r="416" spans="1:10" s="35" customFormat="1" ht="30">
      <c r="A416" s="55">
        <f t="shared" si="41"/>
        <v>318</v>
      </c>
      <c r="B416" s="55">
        <f t="shared" si="41"/>
        <v>56</v>
      </c>
      <c r="C416" s="74" t="s">
        <v>1417</v>
      </c>
      <c r="D416" s="57">
        <v>105000</v>
      </c>
      <c r="E416" s="132"/>
      <c r="F416" s="57">
        <v>63000</v>
      </c>
      <c r="G416" s="59">
        <f t="shared" si="40"/>
        <v>63000</v>
      </c>
      <c r="H416" s="11"/>
      <c r="I416" s="161">
        <f t="shared" si="42"/>
        <v>63000</v>
      </c>
      <c r="J416" s="157"/>
    </row>
    <row r="417" spans="1:10" s="35" customFormat="1" ht="30">
      <c r="A417" s="55">
        <f t="shared" si="41"/>
        <v>319</v>
      </c>
      <c r="B417" s="55">
        <f t="shared" si="41"/>
        <v>57</v>
      </c>
      <c r="C417" s="74" t="s">
        <v>1419</v>
      </c>
      <c r="D417" s="57">
        <v>98000</v>
      </c>
      <c r="E417" s="132"/>
      <c r="F417" s="57">
        <v>59000</v>
      </c>
      <c r="G417" s="59">
        <f t="shared" si="40"/>
        <v>59000</v>
      </c>
      <c r="H417" s="11"/>
      <c r="I417" s="161">
        <f t="shared" si="42"/>
        <v>59000</v>
      </c>
      <c r="J417" s="157"/>
    </row>
    <row r="418" spans="1:10" s="35" customFormat="1" ht="30">
      <c r="A418" s="55">
        <v>320</v>
      </c>
      <c r="B418" s="55">
        <v>59</v>
      </c>
      <c r="C418" s="74" t="s">
        <v>1420</v>
      </c>
      <c r="D418" s="57">
        <v>87000</v>
      </c>
      <c r="E418" s="132"/>
      <c r="F418" s="57">
        <v>52000</v>
      </c>
      <c r="G418" s="59">
        <f t="shared" si="40"/>
        <v>52000</v>
      </c>
      <c r="H418" s="11"/>
      <c r="I418" s="161">
        <f t="shared" si="42"/>
        <v>52000</v>
      </c>
      <c r="J418" s="157"/>
    </row>
    <row r="419" spans="1:10" s="35" customFormat="1" ht="30">
      <c r="A419" s="55">
        <f t="shared" si="41"/>
        <v>321</v>
      </c>
      <c r="B419" s="55">
        <f t="shared" si="41"/>
        <v>60</v>
      </c>
      <c r="C419" s="74" t="s">
        <v>589</v>
      </c>
      <c r="D419" s="57">
        <v>60000</v>
      </c>
      <c r="E419" s="132"/>
      <c r="F419" s="57">
        <v>36000</v>
      </c>
      <c r="G419" s="59">
        <f t="shared" si="40"/>
        <v>36000</v>
      </c>
      <c r="H419" s="11"/>
      <c r="I419" s="161">
        <f t="shared" si="42"/>
        <v>36000</v>
      </c>
      <c r="J419" s="157"/>
    </row>
    <row r="420" spans="1:10" s="35" customFormat="1" ht="16.5">
      <c r="A420" s="55"/>
      <c r="B420" s="55"/>
      <c r="C420" s="80" t="s">
        <v>1403</v>
      </c>
      <c r="D420" s="57"/>
      <c r="E420" s="132"/>
      <c r="F420" s="57"/>
      <c r="G420" s="59"/>
      <c r="H420" s="11"/>
      <c r="I420" s="161"/>
      <c r="J420" s="157"/>
    </row>
    <row r="421" spans="1:10" s="35" customFormat="1" ht="15.75">
      <c r="A421" s="55">
        <f>A419+1</f>
        <v>322</v>
      </c>
      <c r="B421" s="55">
        <v>1</v>
      </c>
      <c r="C421" s="63" t="s">
        <v>828</v>
      </c>
      <c r="D421" s="57">
        <v>300000</v>
      </c>
      <c r="E421" s="132"/>
      <c r="F421" s="57">
        <v>180000</v>
      </c>
      <c r="G421" s="59">
        <f>F421</f>
        <v>180000</v>
      </c>
      <c r="H421" s="11"/>
      <c r="I421" s="161">
        <f t="shared" si="42"/>
        <v>180000</v>
      </c>
      <c r="J421" s="157"/>
    </row>
    <row r="422" spans="1:10" s="35" customFormat="1" ht="15.75">
      <c r="A422" s="55">
        <v>323</v>
      </c>
      <c r="B422" s="55">
        <v>9</v>
      </c>
      <c r="C422" s="61" t="s">
        <v>829</v>
      </c>
      <c r="D422" s="57">
        <v>22000</v>
      </c>
      <c r="E422" s="132"/>
      <c r="F422" s="57">
        <v>13000</v>
      </c>
      <c r="G422" s="59">
        <f>F422</f>
        <v>13000</v>
      </c>
      <c r="H422" s="11"/>
      <c r="I422" s="161">
        <f t="shared" si="42"/>
        <v>13000</v>
      </c>
      <c r="J422" s="157"/>
    </row>
    <row r="423" spans="1:10" s="35" customFormat="1" ht="15.75">
      <c r="A423" s="55">
        <f aca="true" t="shared" si="43" ref="A423:B425">A422+1</f>
        <v>324</v>
      </c>
      <c r="B423" s="55">
        <f t="shared" si="43"/>
        <v>10</v>
      </c>
      <c r="C423" s="74" t="s">
        <v>830</v>
      </c>
      <c r="D423" s="57">
        <v>69000</v>
      </c>
      <c r="E423" s="132"/>
      <c r="F423" s="57">
        <v>41000</v>
      </c>
      <c r="G423" s="59">
        <f>F423</f>
        <v>41000</v>
      </c>
      <c r="H423" s="11"/>
      <c r="I423" s="161">
        <f t="shared" si="42"/>
        <v>41000</v>
      </c>
      <c r="J423" s="157"/>
    </row>
    <row r="424" spans="1:10" s="35" customFormat="1" ht="15.75">
      <c r="A424" s="55">
        <f t="shared" si="43"/>
        <v>325</v>
      </c>
      <c r="B424" s="55">
        <f t="shared" si="43"/>
        <v>11</v>
      </c>
      <c r="C424" s="74" t="s">
        <v>831</v>
      </c>
      <c r="D424" s="57">
        <v>42000</v>
      </c>
      <c r="E424" s="132">
        <v>3</v>
      </c>
      <c r="F424" s="57">
        <v>25000</v>
      </c>
      <c r="G424" s="59">
        <f>F424</f>
        <v>25000</v>
      </c>
      <c r="H424" s="11">
        <v>28500</v>
      </c>
      <c r="I424" s="161">
        <f t="shared" si="42"/>
        <v>53500</v>
      </c>
      <c r="J424" s="157"/>
    </row>
    <row r="425" spans="1:10" s="35" customFormat="1" ht="38.25">
      <c r="A425" s="55">
        <f t="shared" si="43"/>
        <v>326</v>
      </c>
      <c r="B425" s="55">
        <f t="shared" si="43"/>
        <v>12</v>
      </c>
      <c r="C425" s="74" t="s">
        <v>832</v>
      </c>
      <c r="D425" s="57">
        <v>300000</v>
      </c>
      <c r="E425" s="132"/>
      <c r="F425" s="57">
        <v>180000</v>
      </c>
      <c r="G425" s="59">
        <f>F425</f>
        <v>180000</v>
      </c>
      <c r="H425" s="11"/>
      <c r="I425" s="161">
        <f t="shared" si="42"/>
        <v>180000</v>
      </c>
      <c r="J425" s="164" t="s">
        <v>41</v>
      </c>
    </row>
    <row r="426" spans="1:10" s="35" customFormat="1" ht="16.5">
      <c r="A426" s="55"/>
      <c r="B426" s="55"/>
      <c r="C426" s="73" t="s">
        <v>1404</v>
      </c>
      <c r="D426" s="66"/>
      <c r="E426" s="132"/>
      <c r="F426" s="57"/>
      <c r="G426" s="59"/>
      <c r="H426" s="11"/>
      <c r="I426" s="161"/>
      <c r="J426" s="157"/>
    </row>
    <row r="427" spans="1:10" s="35" customFormat="1" ht="15.75">
      <c r="A427" s="55">
        <f>A425+1</f>
        <v>327</v>
      </c>
      <c r="B427" s="55">
        <v>1</v>
      </c>
      <c r="C427" s="61" t="s">
        <v>590</v>
      </c>
      <c r="D427" s="57">
        <v>87000</v>
      </c>
      <c r="E427" s="132"/>
      <c r="F427" s="57">
        <v>52000</v>
      </c>
      <c r="G427" s="59">
        <f>F427</f>
        <v>52000</v>
      </c>
      <c r="H427" s="11"/>
      <c r="I427" s="161">
        <f t="shared" si="42"/>
        <v>52000</v>
      </c>
      <c r="J427" s="157"/>
    </row>
    <row r="428" spans="1:10" s="35" customFormat="1" ht="15.75">
      <c r="A428" s="55">
        <f aca="true" t="shared" si="44" ref="A428:B432">A427+1</f>
        <v>328</v>
      </c>
      <c r="B428" s="55">
        <f t="shared" si="44"/>
        <v>2</v>
      </c>
      <c r="C428" s="60" t="s">
        <v>591</v>
      </c>
      <c r="D428" s="57">
        <v>94000</v>
      </c>
      <c r="E428" s="132"/>
      <c r="F428" s="57">
        <v>56000</v>
      </c>
      <c r="G428" s="59">
        <v>85000</v>
      </c>
      <c r="H428" s="11"/>
      <c r="I428" s="161">
        <f t="shared" si="42"/>
        <v>85000</v>
      </c>
      <c r="J428" s="157"/>
    </row>
    <row r="429" spans="1:10" s="35" customFormat="1" ht="15.75">
      <c r="A429" s="55">
        <f t="shared" si="44"/>
        <v>329</v>
      </c>
      <c r="B429" s="55">
        <f t="shared" si="44"/>
        <v>3</v>
      </c>
      <c r="C429" s="61" t="s">
        <v>592</v>
      </c>
      <c r="D429" s="57">
        <v>875000</v>
      </c>
      <c r="E429" s="132"/>
      <c r="F429" s="57">
        <v>612000</v>
      </c>
      <c r="G429" s="59">
        <f>F429</f>
        <v>612000</v>
      </c>
      <c r="H429" s="11"/>
      <c r="I429" s="161">
        <f t="shared" si="42"/>
        <v>612000</v>
      </c>
      <c r="J429" s="157"/>
    </row>
    <row r="430" spans="1:10" s="35" customFormat="1" ht="15.75">
      <c r="A430" s="55">
        <f t="shared" si="44"/>
        <v>330</v>
      </c>
      <c r="B430" s="55">
        <f t="shared" si="44"/>
        <v>4</v>
      </c>
      <c r="C430" s="61" t="s">
        <v>593</v>
      </c>
      <c r="D430" s="57">
        <v>295000</v>
      </c>
      <c r="E430" s="132"/>
      <c r="F430" s="57">
        <v>205000</v>
      </c>
      <c r="G430" s="59">
        <v>206000</v>
      </c>
      <c r="H430" s="11"/>
      <c r="I430" s="161">
        <f t="shared" si="42"/>
        <v>206000</v>
      </c>
      <c r="J430" s="157"/>
    </row>
    <row r="431" spans="1:10" s="35" customFormat="1" ht="15.75">
      <c r="A431" s="55">
        <f t="shared" si="44"/>
        <v>331</v>
      </c>
      <c r="B431" s="55">
        <f t="shared" si="44"/>
        <v>5</v>
      </c>
      <c r="C431" s="60" t="s">
        <v>630</v>
      </c>
      <c r="D431" s="57">
        <v>180000</v>
      </c>
      <c r="E431" s="132"/>
      <c r="F431" s="57">
        <f>70%*D431</f>
        <v>125999.99999999999</v>
      </c>
      <c r="G431" s="59">
        <f>F431</f>
        <v>125999.99999999999</v>
      </c>
      <c r="H431" s="11"/>
      <c r="I431" s="161">
        <f t="shared" si="42"/>
        <v>125999.99999999999</v>
      </c>
      <c r="J431" s="157"/>
    </row>
    <row r="432" spans="1:10" s="35" customFormat="1" ht="15.75">
      <c r="A432" s="55">
        <f t="shared" si="44"/>
        <v>332</v>
      </c>
      <c r="B432" s="55">
        <f t="shared" si="44"/>
        <v>6</v>
      </c>
      <c r="C432" s="61" t="s">
        <v>594</v>
      </c>
      <c r="D432" s="57">
        <v>320000</v>
      </c>
      <c r="E432" s="132"/>
      <c r="F432" s="57">
        <f>70%*D432</f>
        <v>224000</v>
      </c>
      <c r="G432" s="59">
        <f>F432</f>
        <v>224000</v>
      </c>
      <c r="H432" s="11"/>
      <c r="I432" s="161">
        <f t="shared" si="42"/>
        <v>224000</v>
      </c>
      <c r="J432" s="157"/>
    </row>
    <row r="433" spans="1:10" s="35" customFormat="1" ht="15.75">
      <c r="A433" s="55"/>
      <c r="B433" s="55"/>
      <c r="C433" s="61"/>
      <c r="D433" s="57"/>
      <c r="E433" s="132"/>
      <c r="F433" s="57"/>
      <c r="G433" s="59"/>
      <c r="H433" s="11"/>
      <c r="I433" s="161"/>
      <c r="J433" s="157"/>
    </row>
    <row r="434" spans="1:10" s="35" customFormat="1" ht="16.5">
      <c r="A434" s="55"/>
      <c r="B434" s="55" t="s">
        <v>806</v>
      </c>
      <c r="C434" s="58" t="s">
        <v>834</v>
      </c>
      <c r="D434" s="57"/>
      <c r="E434" s="132"/>
      <c r="F434" s="57"/>
      <c r="G434" s="59"/>
      <c r="H434" s="11"/>
      <c r="I434" s="161"/>
      <c r="J434" s="157"/>
    </row>
    <row r="435" spans="1:10" s="35" customFormat="1" ht="15.75">
      <c r="A435" s="55">
        <v>333</v>
      </c>
      <c r="B435" s="55">
        <v>3</v>
      </c>
      <c r="C435" s="61" t="s">
        <v>835</v>
      </c>
      <c r="D435" s="57">
        <v>23000</v>
      </c>
      <c r="E435" s="132"/>
      <c r="F435" s="7">
        <v>14000</v>
      </c>
      <c r="G435" s="59">
        <f>F435</f>
        <v>14000</v>
      </c>
      <c r="H435" s="11"/>
      <c r="I435" s="161">
        <f t="shared" si="42"/>
        <v>14000</v>
      </c>
      <c r="J435" s="157"/>
    </row>
    <row r="436" spans="1:10" s="35" customFormat="1" ht="15.75">
      <c r="A436" s="55">
        <f aca="true" t="shared" si="45" ref="A436:A449">A435+1</f>
        <v>334</v>
      </c>
      <c r="B436" s="55">
        <v>4</v>
      </c>
      <c r="C436" s="61" t="s">
        <v>836</v>
      </c>
      <c r="D436" s="57">
        <v>19000</v>
      </c>
      <c r="E436" s="132"/>
      <c r="F436" s="7">
        <v>11000</v>
      </c>
      <c r="G436" s="59">
        <f>F436</f>
        <v>11000</v>
      </c>
      <c r="H436" s="11"/>
      <c r="I436" s="161">
        <f t="shared" si="42"/>
        <v>11000</v>
      </c>
      <c r="J436" s="157"/>
    </row>
    <row r="437" spans="1:10" s="35" customFormat="1" ht="15.75">
      <c r="A437" s="55">
        <f t="shared" si="45"/>
        <v>335</v>
      </c>
      <c r="B437" s="55">
        <v>5</v>
      </c>
      <c r="C437" s="61" t="s">
        <v>837</v>
      </c>
      <c r="D437" s="57">
        <v>43000</v>
      </c>
      <c r="E437" s="132"/>
      <c r="F437" s="7">
        <v>26000</v>
      </c>
      <c r="G437" s="59">
        <v>39000</v>
      </c>
      <c r="H437" s="11"/>
      <c r="I437" s="161">
        <f t="shared" si="42"/>
        <v>39000</v>
      </c>
      <c r="J437" s="157"/>
    </row>
    <row r="438" spans="1:10" s="35" customFormat="1" ht="15.75">
      <c r="A438" s="55">
        <f t="shared" si="45"/>
        <v>336</v>
      </c>
      <c r="B438" s="55">
        <v>6</v>
      </c>
      <c r="C438" s="61" t="s">
        <v>838</v>
      </c>
      <c r="D438" s="57">
        <v>13000</v>
      </c>
      <c r="E438" s="132"/>
      <c r="F438" s="7">
        <v>8000</v>
      </c>
      <c r="G438" s="59">
        <f aca="true" t="shared" si="46" ref="G438:G449">F438</f>
        <v>8000</v>
      </c>
      <c r="H438" s="11"/>
      <c r="I438" s="161">
        <f t="shared" si="42"/>
        <v>8000</v>
      </c>
      <c r="J438" s="157"/>
    </row>
    <row r="439" spans="1:10" s="35" customFormat="1" ht="15.75">
      <c r="A439" s="55">
        <f t="shared" si="45"/>
        <v>337</v>
      </c>
      <c r="B439" s="55">
        <v>7</v>
      </c>
      <c r="C439" s="61" t="s">
        <v>403</v>
      </c>
      <c r="D439" s="57">
        <v>59000</v>
      </c>
      <c r="E439" s="132"/>
      <c r="F439" s="7">
        <v>35000</v>
      </c>
      <c r="G439" s="59">
        <f t="shared" si="46"/>
        <v>35000</v>
      </c>
      <c r="H439" s="11"/>
      <c r="I439" s="161">
        <f t="shared" si="42"/>
        <v>35000</v>
      </c>
      <c r="J439" s="157"/>
    </row>
    <row r="440" spans="1:10" s="35" customFormat="1" ht="15.75">
      <c r="A440" s="55">
        <f t="shared" si="45"/>
        <v>338</v>
      </c>
      <c r="B440" s="55">
        <v>8</v>
      </c>
      <c r="C440" s="61" t="s">
        <v>839</v>
      </c>
      <c r="D440" s="57">
        <v>20000</v>
      </c>
      <c r="E440" s="132"/>
      <c r="F440" s="7">
        <f>D440*60%</f>
        <v>12000</v>
      </c>
      <c r="G440" s="59">
        <f t="shared" si="46"/>
        <v>12000</v>
      </c>
      <c r="H440" s="11"/>
      <c r="I440" s="161">
        <f t="shared" si="42"/>
        <v>12000</v>
      </c>
      <c r="J440" s="157"/>
    </row>
    <row r="441" spans="1:10" ht="15.75">
      <c r="A441" s="55">
        <f t="shared" si="45"/>
        <v>339</v>
      </c>
      <c r="B441" s="55">
        <v>9</v>
      </c>
      <c r="C441" s="61" t="s">
        <v>840</v>
      </c>
      <c r="D441" s="57">
        <v>38000</v>
      </c>
      <c r="E441" s="132"/>
      <c r="F441" s="7">
        <v>23000</v>
      </c>
      <c r="G441" s="59">
        <f t="shared" si="46"/>
        <v>23000</v>
      </c>
      <c r="H441" s="11"/>
      <c r="I441" s="161">
        <f t="shared" si="42"/>
        <v>23000</v>
      </c>
      <c r="J441" s="157"/>
    </row>
    <row r="442" spans="1:10" ht="15.75">
      <c r="A442" s="55">
        <f t="shared" si="45"/>
        <v>340</v>
      </c>
      <c r="B442" s="55">
        <v>10</v>
      </c>
      <c r="C442" s="61" t="s">
        <v>170</v>
      </c>
      <c r="D442" s="57">
        <v>6000</v>
      </c>
      <c r="E442" s="132"/>
      <c r="F442" s="7">
        <v>4000</v>
      </c>
      <c r="G442" s="59">
        <f t="shared" si="46"/>
        <v>4000</v>
      </c>
      <c r="H442" s="11"/>
      <c r="I442" s="161">
        <f t="shared" si="42"/>
        <v>4000</v>
      </c>
      <c r="J442" s="157"/>
    </row>
    <row r="443" spans="1:10" ht="30.75">
      <c r="A443" s="55">
        <f t="shared" si="45"/>
        <v>341</v>
      </c>
      <c r="B443" s="55">
        <v>11</v>
      </c>
      <c r="C443" s="61" t="s">
        <v>404</v>
      </c>
      <c r="D443" s="57">
        <v>26000</v>
      </c>
      <c r="E443" s="132"/>
      <c r="F443" s="7">
        <v>16000</v>
      </c>
      <c r="G443" s="59">
        <f t="shared" si="46"/>
        <v>16000</v>
      </c>
      <c r="H443" s="11"/>
      <c r="I443" s="161">
        <f t="shared" si="42"/>
        <v>16000</v>
      </c>
      <c r="J443" s="157"/>
    </row>
    <row r="444" spans="1:10" s="34" customFormat="1" ht="15.75">
      <c r="A444" s="55">
        <f t="shared" si="45"/>
        <v>342</v>
      </c>
      <c r="B444" s="55">
        <v>12</v>
      </c>
      <c r="C444" s="61" t="s">
        <v>841</v>
      </c>
      <c r="D444" s="57">
        <v>84000</v>
      </c>
      <c r="E444" s="132"/>
      <c r="F444" s="7">
        <v>50000</v>
      </c>
      <c r="G444" s="59">
        <f t="shared" si="46"/>
        <v>50000</v>
      </c>
      <c r="H444" s="11"/>
      <c r="I444" s="161">
        <f t="shared" si="42"/>
        <v>50000</v>
      </c>
      <c r="J444" s="157"/>
    </row>
    <row r="445" spans="1:10" ht="15.75">
      <c r="A445" s="55">
        <f t="shared" si="45"/>
        <v>343</v>
      </c>
      <c r="B445" s="55">
        <v>13</v>
      </c>
      <c r="C445" s="61" t="s">
        <v>842</v>
      </c>
      <c r="D445" s="57">
        <v>30000</v>
      </c>
      <c r="E445" s="132"/>
      <c r="F445" s="7">
        <f>D445*70%</f>
        <v>21000</v>
      </c>
      <c r="G445" s="59">
        <f t="shared" si="46"/>
        <v>21000</v>
      </c>
      <c r="H445" s="11"/>
      <c r="I445" s="161">
        <f t="shared" si="42"/>
        <v>21000</v>
      </c>
      <c r="J445" s="157"/>
    </row>
    <row r="446" spans="1:10" ht="15.75">
      <c r="A446" s="55">
        <f t="shared" si="45"/>
        <v>344</v>
      </c>
      <c r="B446" s="55">
        <v>14</v>
      </c>
      <c r="C446" s="61" t="s">
        <v>843</v>
      </c>
      <c r="D446" s="57">
        <v>36000</v>
      </c>
      <c r="E446" s="132"/>
      <c r="F446" s="7">
        <v>25000</v>
      </c>
      <c r="G446" s="59">
        <f t="shared" si="46"/>
        <v>25000</v>
      </c>
      <c r="H446" s="11"/>
      <c r="I446" s="161">
        <f t="shared" si="42"/>
        <v>25000</v>
      </c>
      <c r="J446" s="157"/>
    </row>
    <row r="447" spans="1:10" ht="15.75">
      <c r="A447" s="55">
        <f t="shared" si="45"/>
        <v>345</v>
      </c>
      <c r="B447" s="55">
        <v>15</v>
      </c>
      <c r="C447" s="61" t="s">
        <v>844</v>
      </c>
      <c r="D447" s="57">
        <v>45000</v>
      </c>
      <c r="E447" s="132"/>
      <c r="F447" s="7">
        <v>27000</v>
      </c>
      <c r="G447" s="59">
        <f t="shared" si="46"/>
        <v>27000</v>
      </c>
      <c r="H447" s="11"/>
      <c r="I447" s="161">
        <f t="shared" si="42"/>
        <v>27000</v>
      </c>
      <c r="J447" s="157"/>
    </row>
    <row r="448" spans="1:10" ht="15.75">
      <c r="A448" s="55">
        <f t="shared" si="45"/>
        <v>346</v>
      </c>
      <c r="B448" s="55">
        <v>16</v>
      </c>
      <c r="C448" s="61" t="s">
        <v>845</v>
      </c>
      <c r="D448" s="57">
        <v>3000</v>
      </c>
      <c r="E448" s="132"/>
      <c r="F448" s="57">
        <v>2000</v>
      </c>
      <c r="G448" s="59">
        <f t="shared" si="46"/>
        <v>2000</v>
      </c>
      <c r="H448" s="11"/>
      <c r="I448" s="161">
        <f t="shared" si="42"/>
        <v>2000</v>
      </c>
      <c r="J448" s="157"/>
    </row>
    <row r="449" spans="1:10" ht="15.75">
      <c r="A449" s="55">
        <f t="shared" si="45"/>
        <v>347</v>
      </c>
      <c r="B449" s="55">
        <v>17</v>
      </c>
      <c r="C449" s="61" t="s">
        <v>405</v>
      </c>
      <c r="D449" s="57">
        <v>4500</v>
      </c>
      <c r="E449" s="132"/>
      <c r="F449" s="57">
        <v>3000</v>
      </c>
      <c r="G449" s="59">
        <f t="shared" si="46"/>
        <v>3000</v>
      </c>
      <c r="H449" s="11"/>
      <c r="I449" s="161">
        <f t="shared" si="42"/>
        <v>3000</v>
      </c>
      <c r="J449" s="157"/>
    </row>
    <row r="450" spans="1:10" ht="15.75">
      <c r="A450" s="55"/>
      <c r="B450" s="55"/>
      <c r="C450" s="65"/>
      <c r="D450" s="57"/>
      <c r="E450" s="132"/>
      <c r="F450" s="57"/>
      <c r="G450" s="59"/>
      <c r="H450" s="11"/>
      <c r="I450" s="161"/>
      <c r="J450" s="157"/>
    </row>
    <row r="451" spans="1:10" ht="16.5">
      <c r="A451" s="55"/>
      <c r="B451" s="55" t="s">
        <v>807</v>
      </c>
      <c r="C451" s="58" t="s">
        <v>846</v>
      </c>
      <c r="D451" s="57"/>
      <c r="E451" s="132"/>
      <c r="F451" s="57"/>
      <c r="G451" s="59"/>
      <c r="H451" s="11"/>
      <c r="I451" s="161"/>
      <c r="J451" s="157"/>
    </row>
    <row r="452" spans="1:10" ht="15.75">
      <c r="A452" s="55">
        <f>A449+1</f>
        <v>348</v>
      </c>
      <c r="B452" s="55">
        <v>1</v>
      </c>
      <c r="C452" s="61" t="s">
        <v>847</v>
      </c>
      <c r="D452" s="57">
        <v>6000</v>
      </c>
      <c r="E452" s="132"/>
      <c r="F452" s="7">
        <v>4000</v>
      </c>
      <c r="G452" s="59">
        <f>F452</f>
        <v>4000</v>
      </c>
      <c r="H452" s="11"/>
      <c r="I452" s="161">
        <f t="shared" si="42"/>
        <v>4000</v>
      </c>
      <c r="J452" s="157"/>
    </row>
    <row r="453" spans="1:10" ht="15.75">
      <c r="A453" s="55">
        <f>A452+1</f>
        <v>349</v>
      </c>
      <c r="B453" s="55">
        <v>2</v>
      </c>
      <c r="C453" s="61" t="s">
        <v>848</v>
      </c>
      <c r="D453" s="57">
        <v>6000</v>
      </c>
      <c r="E453" s="132"/>
      <c r="F453" s="7">
        <v>4000</v>
      </c>
      <c r="G453" s="59">
        <f>F453</f>
        <v>4000</v>
      </c>
      <c r="H453" s="11"/>
      <c r="I453" s="161">
        <f t="shared" si="42"/>
        <v>4000</v>
      </c>
      <c r="J453" s="157"/>
    </row>
    <row r="454" spans="1:10" ht="15.75">
      <c r="A454" s="55">
        <f>A453+1</f>
        <v>350</v>
      </c>
      <c r="B454" s="55">
        <v>3</v>
      </c>
      <c r="C454" s="61" t="s">
        <v>849</v>
      </c>
      <c r="D454" s="57">
        <v>9000</v>
      </c>
      <c r="E454" s="132"/>
      <c r="F454" s="7">
        <v>5000</v>
      </c>
      <c r="G454" s="59">
        <f>F454</f>
        <v>5000</v>
      </c>
      <c r="H454" s="11"/>
      <c r="I454" s="161">
        <f t="shared" si="42"/>
        <v>5000</v>
      </c>
      <c r="J454" s="157"/>
    </row>
    <row r="455" spans="1:10" ht="15.75">
      <c r="A455" s="55">
        <f>A454+1</f>
        <v>351</v>
      </c>
      <c r="B455" s="55">
        <v>4</v>
      </c>
      <c r="C455" s="61" t="s">
        <v>850</v>
      </c>
      <c r="D455" s="57">
        <v>32000</v>
      </c>
      <c r="E455" s="132"/>
      <c r="F455" s="7">
        <v>19000</v>
      </c>
      <c r="G455" s="59">
        <f>F455</f>
        <v>19000</v>
      </c>
      <c r="H455" s="11"/>
      <c r="I455" s="161">
        <f t="shared" si="42"/>
        <v>19000</v>
      </c>
      <c r="J455" s="157"/>
    </row>
    <row r="456" spans="1:10" ht="15.75">
      <c r="A456" s="55">
        <f>A455+1</f>
        <v>352</v>
      </c>
      <c r="B456" s="55">
        <v>5</v>
      </c>
      <c r="C456" s="61" t="s">
        <v>1402</v>
      </c>
      <c r="D456" s="57">
        <v>6000</v>
      </c>
      <c r="E456" s="132"/>
      <c r="F456" s="7">
        <v>4000</v>
      </c>
      <c r="G456" s="59">
        <f>F456</f>
        <v>4000</v>
      </c>
      <c r="H456" s="11"/>
      <c r="I456" s="161">
        <f t="shared" si="42"/>
        <v>4000</v>
      </c>
      <c r="J456" s="157"/>
    </row>
    <row r="457" spans="1:10" ht="15.75">
      <c r="A457" s="55"/>
      <c r="B457" s="55"/>
      <c r="C457" s="65"/>
      <c r="D457" s="57"/>
      <c r="E457" s="132"/>
      <c r="F457" s="57"/>
      <c r="G457" s="59"/>
      <c r="H457" s="11"/>
      <c r="I457" s="161"/>
      <c r="J457" s="157"/>
    </row>
    <row r="458" spans="1:10" ht="63.75">
      <c r="A458" s="55"/>
      <c r="B458" s="81" t="s">
        <v>808</v>
      </c>
      <c r="C458" s="58" t="s">
        <v>2451</v>
      </c>
      <c r="D458" s="57"/>
      <c r="E458" s="132"/>
      <c r="F458" s="57"/>
      <c r="G458" s="59"/>
      <c r="H458" s="11"/>
      <c r="I458" s="161"/>
      <c r="J458" s="157"/>
    </row>
    <row r="459" spans="1:10" ht="16.5">
      <c r="A459" s="55"/>
      <c r="B459" s="55"/>
      <c r="C459" s="58" t="s">
        <v>851</v>
      </c>
      <c r="D459" s="57"/>
      <c r="E459" s="132"/>
      <c r="F459" s="57"/>
      <c r="G459" s="59"/>
      <c r="H459" s="11"/>
      <c r="I459" s="161"/>
      <c r="J459" s="157"/>
    </row>
    <row r="460" spans="1:10" ht="15.75">
      <c r="A460" s="55">
        <f>A456+1</f>
        <v>353</v>
      </c>
      <c r="B460" s="55">
        <v>1</v>
      </c>
      <c r="C460" s="72" t="s">
        <v>852</v>
      </c>
      <c r="D460" s="57">
        <v>35000</v>
      </c>
      <c r="E460" s="132"/>
      <c r="F460" s="7">
        <f>D460*60%</f>
        <v>21000</v>
      </c>
      <c r="G460" s="59">
        <f>F460</f>
        <v>21000</v>
      </c>
      <c r="H460" s="11"/>
      <c r="I460" s="161">
        <f t="shared" si="42"/>
        <v>21000</v>
      </c>
      <c r="J460" s="157"/>
    </row>
    <row r="461" spans="1:10" ht="30">
      <c r="A461" s="55">
        <f>A460+1</f>
        <v>354</v>
      </c>
      <c r="B461" s="55">
        <v>2</v>
      </c>
      <c r="C461" s="72" t="s">
        <v>853</v>
      </c>
      <c r="D461" s="57">
        <v>57000</v>
      </c>
      <c r="E461" s="132"/>
      <c r="F461" s="7">
        <v>34000</v>
      </c>
      <c r="G461" s="59">
        <f>F461</f>
        <v>34000</v>
      </c>
      <c r="H461" s="11"/>
      <c r="I461" s="161">
        <f t="shared" si="42"/>
        <v>34000</v>
      </c>
      <c r="J461" s="157"/>
    </row>
    <row r="462" spans="1:10" s="35" customFormat="1" ht="15.75">
      <c r="A462" s="55">
        <f>A461+1</f>
        <v>355</v>
      </c>
      <c r="B462" s="55">
        <v>3</v>
      </c>
      <c r="C462" s="82" t="s">
        <v>854</v>
      </c>
      <c r="D462" s="57">
        <v>155000</v>
      </c>
      <c r="E462" s="132"/>
      <c r="F462" s="7">
        <f>D462*60%</f>
        <v>93000</v>
      </c>
      <c r="G462" s="59">
        <f>F462</f>
        <v>93000</v>
      </c>
      <c r="H462" s="11"/>
      <c r="I462" s="161">
        <f t="shared" si="42"/>
        <v>93000</v>
      </c>
      <c r="J462" s="157"/>
    </row>
    <row r="463" spans="1:10" s="35" customFormat="1" ht="15.75">
      <c r="A463" s="55">
        <f>A462+1</f>
        <v>356</v>
      </c>
      <c r="B463" s="55">
        <v>4</v>
      </c>
      <c r="C463" s="72" t="s">
        <v>855</v>
      </c>
      <c r="D463" s="57">
        <v>165000</v>
      </c>
      <c r="E463" s="132"/>
      <c r="F463" s="7">
        <f>D463*60%</f>
        <v>99000</v>
      </c>
      <c r="G463" s="59">
        <v>149000</v>
      </c>
      <c r="H463" s="11"/>
      <c r="I463" s="161">
        <f t="shared" si="42"/>
        <v>149000</v>
      </c>
      <c r="J463" s="157"/>
    </row>
    <row r="464" spans="1:10" s="35" customFormat="1" ht="30">
      <c r="A464" s="55">
        <f>A463+1</f>
        <v>357</v>
      </c>
      <c r="B464" s="55">
        <f>B463+1</f>
        <v>5</v>
      </c>
      <c r="C464" s="65" t="s">
        <v>595</v>
      </c>
      <c r="D464" s="57">
        <v>200000</v>
      </c>
      <c r="E464" s="132"/>
      <c r="F464" s="7">
        <f>D464*60%</f>
        <v>120000</v>
      </c>
      <c r="G464" s="59">
        <f aca="true" t="shared" si="47" ref="G464:G474">F464</f>
        <v>120000</v>
      </c>
      <c r="H464" s="11"/>
      <c r="I464" s="161">
        <f t="shared" si="42"/>
        <v>120000</v>
      </c>
      <c r="J464" s="157"/>
    </row>
    <row r="465" spans="1:10" s="35" customFormat="1" ht="30">
      <c r="A465" s="55">
        <f>A464+1</f>
        <v>358</v>
      </c>
      <c r="B465" s="55">
        <f aca="true" t="shared" si="48" ref="B465:B474">B464+1</f>
        <v>6</v>
      </c>
      <c r="C465" s="72" t="s">
        <v>596</v>
      </c>
      <c r="D465" s="57">
        <v>200000</v>
      </c>
      <c r="E465" s="132"/>
      <c r="F465" s="7">
        <f>D465*60%</f>
        <v>120000</v>
      </c>
      <c r="G465" s="59">
        <f t="shared" si="47"/>
        <v>120000</v>
      </c>
      <c r="H465" s="11"/>
      <c r="I465" s="161">
        <f t="shared" si="42"/>
        <v>120000</v>
      </c>
      <c r="J465" s="157"/>
    </row>
    <row r="466" spans="1:10" s="35" customFormat="1" ht="15.75">
      <c r="A466" s="55">
        <f aca="true" t="shared" si="49" ref="A466:A474">A465+1</f>
        <v>359</v>
      </c>
      <c r="B466" s="55">
        <f t="shared" si="48"/>
        <v>7</v>
      </c>
      <c r="C466" s="60" t="s">
        <v>597</v>
      </c>
      <c r="D466" s="57">
        <v>420000</v>
      </c>
      <c r="E466" s="132"/>
      <c r="F466" s="7">
        <v>250000</v>
      </c>
      <c r="G466" s="59">
        <f t="shared" si="47"/>
        <v>250000</v>
      </c>
      <c r="H466" s="11"/>
      <c r="I466" s="161">
        <f t="shared" si="42"/>
        <v>250000</v>
      </c>
      <c r="J466" s="157"/>
    </row>
    <row r="467" spans="1:10" s="35" customFormat="1" ht="15.75">
      <c r="A467" s="55">
        <f t="shared" si="49"/>
        <v>360</v>
      </c>
      <c r="B467" s="55">
        <f t="shared" si="48"/>
        <v>8</v>
      </c>
      <c r="C467" s="60" t="s">
        <v>598</v>
      </c>
      <c r="D467" s="57">
        <v>98000</v>
      </c>
      <c r="E467" s="132"/>
      <c r="F467" s="7">
        <v>58000</v>
      </c>
      <c r="G467" s="59">
        <f t="shared" si="47"/>
        <v>58000</v>
      </c>
      <c r="H467" s="11"/>
      <c r="I467" s="161">
        <f t="shared" si="42"/>
        <v>58000</v>
      </c>
      <c r="J467" s="157"/>
    </row>
    <row r="468" spans="1:10" s="35" customFormat="1" ht="15.75">
      <c r="A468" s="55">
        <f t="shared" si="49"/>
        <v>361</v>
      </c>
      <c r="B468" s="55">
        <f t="shared" si="48"/>
        <v>9</v>
      </c>
      <c r="C468" s="60" t="s">
        <v>599</v>
      </c>
      <c r="D468" s="57">
        <v>670000</v>
      </c>
      <c r="E468" s="132"/>
      <c r="F468" s="7">
        <f>D468*60%</f>
        <v>402000</v>
      </c>
      <c r="G468" s="59">
        <f t="shared" si="47"/>
        <v>402000</v>
      </c>
      <c r="H468" s="11"/>
      <c r="I468" s="161">
        <f t="shared" si="42"/>
        <v>402000</v>
      </c>
      <c r="J468" s="157"/>
    </row>
    <row r="469" spans="1:10" s="35" customFormat="1" ht="15.75">
      <c r="A469" s="55">
        <f t="shared" si="49"/>
        <v>362</v>
      </c>
      <c r="B469" s="55">
        <f t="shared" si="48"/>
        <v>10</v>
      </c>
      <c r="C469" s="60" t="s">
        <v>600</v>
      </c>
      <c r="D469" s="57">
        <v>1760000</v>
      </c>
      <c r="E469" s="132"/>
      <c r="F469" s="57">
        <v>1200000</v>
      </c>
      <c r="G469" s="59">
        <v>1232000</v>
      </c>
      <c r="H469" s="11"/>
      <c r="I469" s="161">
        <f t="shared" si="42"/>
        <v>1232000</v>
      </c>
      <c r="J469" s="157"/>
    </row>
    <row r="470" spans="1:10" s="35" customFormat="1" ht="15.75">
      <c r="A470" s="55">
        <f t="shared" si="49"/>
        <v>363</v>
      </c>
      <c r="B470" s="55">
        <f t="shared" si="48"/>
        <v>11</v>
      </c>
      <c r="C470" s="60" t="s">
        <v>601</v>
      </c>
      <c r="D470" s="57">
        <v>750000</v>
      </c>
      <c r="E470" s="132"/>
      <c r="F470" s="7">
        <f>D470*60%</f>
        <v>450000</v>
      </c>
      <c r="G470" s="59">
        <f t="shared" si="47"/>
        <v>450000</v>
      </c>
      <c r="H470" s="11"/>
      <c r="I470" s="161">
        <f t="shared" si="42"/>
        <v>450000</v>
      </c>
      <c r="J470" s="157"/>
    </row>
    <row r="471" spans="1:10" s="35" customFormat="1" ht="15.75">
      <c r="A471" s="55">
        <f t="shared" si="49"/>
        <v>364</v>
      </c>
      <c r="B471" s="55">
        <f t="shared" si="48"/>
        <v>12</v>
      </c>
      <c r="C471" s="61" t="s">
        <v>602</v>
      </c>
      <c r="D471" s="57">
        <v>32000</v>
      </c>
      <c r="E471" s="132"/>
      <c r="F471" s="7">
        <v>19000</v>
      </c>
      <c r="G471" s="59">
        <f t="shared" si="47"/>
        <v>19000</v>
      </c>
      <c r="H471" s="11"/>
      <c r="I471" s="161">
        <f t="shared" si="42"/>
        <v>19000</v>
      </c>
      <c r="J471" s="157"/>
    </row>
    <row r="472" spans="1:10" s="35" customFormat="1" ht="15.75">
      <c r="A472" s="55">
        <f t="shared" si="49"/>
        <v>365</v>
      </c>
      <c r="B472" s="55">
        <f t="shared" si="48"/>
        <v>13</v>
      </c>
      <c r="C472" s="61" t="s">
        <v>603</v>
      </c>
      <c r="D472" s="57">
        <v>73000</v>
      </c>
      <c r="E472" s="132"/>
      <c r="F472" s="7">
        <v>44000</v>
      </c>
      <c r="G472" s="59">
        <f t="shared" si="47"/>
        <v>44000</v>
      </c>
      <c r="H472" s="11"/>
      <c r="I472" s="161">
        <f t="shared" si="42"/>
        <v>44000</v>
      </c>
      <c r="J472" s="157"/>
    </row>
    <row r="473" spans="1:10" s="35" customFormat="1" ht="15.75">
      <c r="A473" s="55">
        <f t="shared" si="49"/>
        <v>366</v>
      </c>
      <c r="B473" s="55">
        <f t="shared" si="48"/>
        <v>14</v>
      </c>
      <c r="C473" s="61" t="s">
        <v>604</v>
      </c>
      <c r="D473" s="57">
        <v>45000</v>
      </c>
      <c r="E473" s="132"/>
      <c r="F473" s="7">
        <f>D473*60%</f>
        <v>27000</v>
      </c>
      <c r="G473" s="59">
        <f t="shared" si="47"/>
        <v>27000</v>
      </c>
      <c r="H473" s="11"/>
      <c r="I473" s="161">
        <f aca="true" t="shared" si="50" ref="I473:I519">H473+G473</f>
        <v>27000</v>
      </c>
      <c r="J473" s="157"/>
    </row>
    <row r="474" spans="1:10" s="35" customFormat="1" ht="15.75">
      <c r="A474" s="55">
        <f t="shared" si="49"/>
        <v>367</v>
      </c>
      <c r="B474" s="55">
        <f t="shared" si="48"/>
        <v>15</v>
      </c>
      <c r="C474" s="61" t="s">
        <v>406</v>
      </c>
      <c r="D474" s="57">
        <v>150000</v>
      </c>
      <c r="E474" s="132"/>
      <c r="F474" s="7">
        <f>D474*60%</f>
        <v>90000</v>
      </c>
      <c r="G474" s="59">
        <f t="shared" si="47"/>
        <v>90000</v>
      </c>
      <c r="H474" s="11"/>
      <c r="I474" s="161">
        <f t="shared" si="50"/>
        <v>90000</v>
      </c>
      <c r="J474" s="157"/>
    </row>
    <row r="475" spans="1:10" s="35" customFormat="1" ht="15.75">
      <c r="A475" s="55"/>
      <c r="B475" s="55"/>
      <c r="C475" s="72"/>
      <c r="D475" s="57"/>
      <c r="E475" s="132"/>
      <c r="F475" s="57"/>
      <c r="G475" s="59"/>
      <c r="H475" s="11"/>
      <c r="I475" s="161"/>
      <c r="J475" s="157"/>
    </row>
    <row r="476" spans="1:10" s="35" customFormat="1" ht="16.5">
      <c r="A476" s="55"/>
      <c r="B476" s="55"/>
      <c r="C476" s="67" t="s">
        <v>388</v>
      </c>
      <c r="D476" s="57"/>
      <c r="E476" s="132"/>
      <c r="F476" s="57"/>
      <c r="G476" s="59"/>
      <c r="H476" s="11"/>
      <c r="I476" s="161"/>
      <c r="J476" s="157"/>
    </row>
    <row r="477" spans="1:10" s="35" customFormat="1" ht="15.75">
      <c r="A477" s="55">
        <f>A474+1</f>
        <v>368</v>
      </c>
      <c r="B477" s="55">
        <v>1</v>
      </c>
      <c r="C477" s="61" t="s">
        <v>856</v>
      </c>
      <c r="D477" s="57">
        <v>57000</v>
      </c>
      <c r="E477" s="132"/>
      <c r="F477" s="57">
        <v>34000</v>
      </c>
      <c r="G477" s="59">
        <f>F477</f>
        <v>34000</v>
      </c>
      <c r="H477" s="11"/>
      <c r="I477" s="161">
        <f t="shared" si="50"/>
        <v>34000</v>
      </c>
      <c r="J477" s="157"/>
    </row>
    <row r="478" spans="1:10" s="35" customFormat="1" ht="30">
      <c r="A478" s="55">
        <f>A477+1</f>
        <v>369</v>
      </c>
      <c r="B478" s="55">
        <f>B477+1</f>
        <v>2</v>
      </c>
      <c r="C478" s="61" t="s">
        <v>857</v>
      </c>
      <c r="D478" s="57">
        <v>85000</v>
      </c>
      <c r="E478" s="132"/>
      <c r="F478" s="57">
        <v>51000</v>
      </c>
      <c r="G478" s="59">
        <f>F478</f>
        <v>51000</v>
      </c>
      <c r="H478" s="11"/>
      <c r="I478" s="161">
        <f t="shared" si="50"/>
        <v>51000</v>
      </c>
      <c r="J478" s="157"/>
    </row>
    <row r="479" spans="1:10" s="35" customFormat="1" ht="16.5">
      <c r="A479" s="55"/>
      <c r="B479" s="55"/>
      <c r="C479" s="73" t="s">
        <v>858</v>
      </c>
      <c r="D479" s="57"/>
      <c r="E479" s="132"/>
      <c r="F479" s="57"/>
      <c r="G479" s="59"/>
      <c r="H479" s="11"/>
      <c r="I479" s="161"/>
      <c r="J479" s="157"/>
    </row>
    <row r="480" spans="1:10" s="35" customFormat="1" ht="15.75">
      <c r="A480" s="55">
        <v>370</v>
      </c>
      <c r="B480" s="55">
        <v>1</v>
      </c>
      <c r="C480" s="61" t="s">
        <v>859</v>
      </c>
      <c r="D480" s="57">
        <v>13000</v>
      </c>
      <c r="E480" s="132"/>
      <c r="F480" s="7">
        <v>8000</v>
      </c>
      <c r="G480" s="59">
        <f>F480</f>
        <v>8000</v>
      </c>
      <c r="H480" s="11"/>
      <c r="I480" s="161">
        <f t="shared" si="50"/>
        <v>8000</v>
      </c>
      <c r="J480" s="157"/>
    </row>
    <row r="481" spans="1:10" s="35" customFormat="1" ht="15.75">
      <c r="A481" s="55">
        <f aca="true" t="shared" si="51" ref="A481:B484">A480+1</f>
        <v>371</v>
      </c>
      <c r="B481" s="55">
        <f t="shared" si="51"/>
        <v>2</v>
      </c>
      <c r="C481" s="61" t="s">
        <v>860</v>
      </c>
      <c r="D481" s="57">
        <v>17000</v>
      </c>
      <c r="E481" s="132"/>
      <c r="F481" s="7">
        <v>10000</v>
      </c>
      <c r="G481" s="59">
        <f>F481</f>
        <v>10000</v>
      </c>
      <c r="H481" s="11"/>
      <c r="I481" s="161">
        <f t="shared" si="50"/>
        <v>10000</v>
      </c>
      <c r="J481" s="157"/>
    </row>
    <row r="482" spans="1:10" s="35" customFormat="1" ht="15.75">
      <c r="A482" s="55">
        <f t="shared" si="51"/>
        <v>372</v>
      </c>
      <c r="B482" s="55">
        <f t="shared" si="51"/>
        <v>3</v>
      </c>
      <c r="C482" s="61" t="s">
        <v>861</v>
      </c>
      <c r="D482" s="57">
        <v>21000</v>
      </c>
      <c r="E482" s="132"/>
      <c r="F482" s="7">
        <v>13000</v>
      </c>
      <c r="G482" s="59">
        <f>F482</f>
        <v>13000</v>
      </c>
      <c r="H482" s="11"/>
      <c r="I482" s="161">
        <f t="shared" si="50"/>
        <v>13000</v>
      </c>
      <c r="J482" s="157"/>
    </row>
    <row r="483" spans="1:10" ht="15.75">
      <c r="A483" s="55">
        <f t="shared" si="51"/>
        <v>373</v>
      </c>
      <c r="B483" s="55">
        <f t="shared" si="51"/>
        <v>4</v>
      </c>
      <c r="C483" s="61" t="s">
        <v>862</v>
      </c>
      <c r="D483" s="57">
        <v>8000</v>
      </c>
      <c r="E483" s="132"/>
      <c r="F483" s="7">
        <v>5000</v>
      </c>
      <c r="G483" s="59">
        <f>F483</f>
        <v>5000</v>
      </c>
      <c r="H483" s="11"/>
      <c r="I483" s="161">
        <f t="shared" si="50"/>
        <v>5000</v>
      </c>
      <c r="J483" s="157"/>
    </row>
    <row r="484" spans="1:10" ht="15.75">
      <c r="A484" s="55">
        <f t="shared" si="51"/>
        <v>374</v>
      </c>
      <c r="B484" s="55">
        <f t="shared" si="51"/>
        <v>5</v>
      </c>
      <c r="C484" s="61" t="s">
        <v>863</v>
      </c>
      <c r="D484" s="57">
        <v>8000</v>
      </c>
      <c r="E484" s="132"/>
      <c r="F484" s="7">
        <v>5000</v>
      </c>
      <c r="G484" s="59">
        <f>F484</f>
        <v>5000</v>
      </c>
      <c r="H484" s="11"/>
      <c r="I484" s="161">
        <f t="shared" si="50"/>
        <v>5000</v>
      </c>
      <c r="J484" s="157"/>
    </row>
    <row r="485" spans="1:10" ht="15.75">
      <c r="A485" s="55"/>
      <c r="B485" s="55"/>
      <c r="C485" s="65"/>
      <c r="D485" s="57"/>
      <c r="E485" s="132"/>
      <c r="F485" s="57"/>
      <c r="G485" s="59"/>
      <c r="H485" s="11"/>
      <c r="I485" s="161"/>
      <c r="J485" s="157"/>
    </row>
    <row r="486" spans="1:10" ht="16.5">
      <c r="A486" s="55"/>
      <c r="B486" s="55"/>
      <c r="C486" s="58" t="s">
        <v>605</v>
      </c>
      <c r="D486" s="66"/>
      <c r="E486" s="132"/>
      <c r="F486" s="57"/>
      <c r="G486" s="59"/>
      <c r="H486" s="11"/>
      <c r="I486" s="161"/>
      <c r="J486" s="157"/>
    </row>
    <row r="487" spans="1:10" ht="30.75">
      <c r="A487" s="55">
        <f>A484+1</f>
        <v>375</v>
      </c>
      <c r="B487" s="55">
        <v>1</v>
      </c>
      <c r="C487" s="61" t="s">
        <v>606</v>
      </c>
      <c r="D487" s="57">
        <v>205000</v>
      </c>
      <c r="E487" s="132"/>
      <c r="F487" s="57">
        <v>144000</v>
      </c>
      <c r="G487" s="59">
        <f aca="true" t="shared" si="52" ref="G487:G501">F487</f>
        <v>144000</v>
      </c>
      <c r="H487" s="11"/>
      <c r="I487" s="161">
        <f t="shared" si="50"/>
        <v>144000</v>
      </c>
      <c r="J487" s="157"/>
    </row>
    <row r="488" spans="1:10" ht="30.75">
      <c r="A488" s="55">
        <f aca="true" t="shared" si="53" ref="A488:B501">A487+1</f>
        <v>376</v>
      </c>
      <c r="B488" s="55">
        <f t="shared" si="53"/>
        <v>2</v>
      </c>
      <c r="C488" s="61" t="s">
        <v>171</v>
      </c>
      <c r="D488" s="57">
        <v>245000</v>
      </c>
      <c r="E488" s="132"/>
      <c r="F488" s="57">
        <v>172000</v>
      </c>
      <c r="G488" s="59">
        <f t="shared" si="52"/>
        <v>172000</v>
      </c>
      <c r="H488" s="11"/>
      <c r="I488" s="161">
        <f t="shared" si="50"/>
        <v>172000</v>
      </c>
      <c r="J488" s="157"/>
    </row>
    <row r="489" spans="1:10" ht="30.75">
      <c r="A489" s="55">
        <f t="shared" si="53"/>
        <v>377</v>
      </c>
      <c r="B489" s="55">
        <f t="shared" si="53"/>
        <v>3</v>
      </c>
      <c r="C489" s="61" t="s">
        <v>607</v>
      </c>
      <c r="D489" s="57">
        <v>260000</v>
      </c>
      <c r="E489" s="132"/>
      <c r="F489" s="57">
        <f>70%*D489</f>
        <v>182000</v>
      </c>
      <c r="G489" s="59">
        <f t="shared" si="52"/>
        <v>182000</v>
      </c>
      <c r="H489" s="11"/>
      <c r="I489" s="161">
        <f t="shared" si="50"/>
        <v>182000</v>
      </c>
      <c r="J489" s="157"/>
    </row>
    <row r="490" spans="1:10" ht="30.75">
      <c r="A490" s="55">
        <f t="shared" si="53"/>
        <v>378</v>
      </c>
      <c r="B490" s="55">
        <f t="shared" si="53"/>
        <v>4</v>
      </c>
      <c r="C490" s="61" t="s">
        <v>608</v>
      </c>
      <c r="D490" s="57">
        <v>185000</v>
      </c>
      <c r="E490" s="132"/>
      <c r="F490" s="57">
        <v>130000</v>
      </c>
      <c r="G490" s="59">
        <f t="shared" si="52"/>
        <v>130000</v>
      </c>
      <c r="H490" s="11"/>
      <c r="I490" s="161">
        <f t="shared" si="50"/>
        <v>130000</v>
      </c>
      <c r="J490" s="157"/>
    </row>
    <row r="491" spans="1:10" ht="30.75">
      <c r="A491" s="55">
        <f t="shared" si="53"/>
        <v>379</v>
      </c>
      <c r="B491" s="55">
        <f t="shared" si="53"/>
        <v>5</v>
      </c>
      <c r="C491" s="61" t="s">
        <v>609</v>
      </c>
      <c r="D491" s="57">
        <v>255000</v>
      </c>
      <c r="E491" s="132"/>
      <c r="F491" s="57">
        <v>179000</v>
      </c>
      <c r="G491" s="59">
        <f t="shared" si="52"/>
        <v>179000</v>
      </c>
      <c r="H491" s="11"/>
      <c r="I491" s="161">
        <f t="shared" si="50"/>
        <v>179000</v>
      </c>
      <c r="J491" s="157"/>
    </row>
    <row r="492" spans="1:10" ht="30.75">
      <c r="A492" s="55">
        <f t="shared" si="53"/>
        <v>380</v>
      </c>
      <c r="B492" s="55">
        <f t="shared" si="53"/>
        <v>6</v>
      </c>
      <c r="C492" s="61" t="s">
        <v>610</v>
      </c>
      <c r="D492" s="57">
        <v>240000</v>
      </c>
      <c r="E492" s="132"/>
      <c r="F492" s="57">
        <f>70%*D492</f>
        <v>168000</v>
      </c>
      <c r="G492" s="59">
        <f t="shared" si="52"/>
        <v>168000</v>
      </c>
      <c r="H492" s="11"/>
      <c r="I492" s="161">
        <f t="shared" si="50"/>
        <v>168000</v>
      </c>
      <c r="J492" s="157"/>
    </row>
    <row r="493" spans="1:10" ht="30.75">
      <c r="A493" s="55">
        <f t="shared" si="53"/>
        <v>381</v>
      </c>
      <c r="B493" s="55">
        <f t="shared" si="53"/>
        <v>7</v>
      </c>
      <c r="C493" s="61" t="s">
        <v>611</v>
      </c>
      <c r="D493" s="57">
        <v>275000</v>
      </c>
      <c r="E493" s="132"/>
      <c r="F493" s="57">
        <v>165000</v>
      </c>
      <c r="G493" s="59">
        <f t="shared" si="52"/>
        <v>165000</v>
      </c>
      <c r="H493" s="11"/>
      <c r="I493" s="161">
        <f t="shared" si="50"/>
        <v>165000</v>
      </c>
      <c r="J493" s="157"/>
    </row>
    <row r="494" spans="1:10" ht="30.75">
      <c r="A494" s="55">
        <f t="shared" si="53"/>
        <v>382</v>
      </c>
      <c r="B494" s="55">
        <f t="shared" si="53"/>
        <v>8</v>
      </c>
      <c r="C494" s="61" t="s">
        <v>612</v>
      </c>
      <c r="D494" s="57">
        <v>175000</v>
      </c>
      <c r="E494" s="132"/>
      <c r="F494" s="57">
        <v>122000</v>
      </c>
      <c r="G494" s="59">
        <f t="shared" si="52"/>
        <v>122000</v>
      </c>
      <c r="H494" s="11"/>
      <c r="I494" s="161">
        <f t="shared" si="50"/>
        <v>122000</v>
      </c>
      <c r="J494" s="157"/>
    </row>
    <row r="495" spans="1:10" ht="30.75">
      <c r="A495" s="55">
        <f t="shared" si="53"/>
        <v>383</v>
      </c>
      <c r="B495" s="55">
        <f t="shared" si="53"/>
        <v>9</v>
      </c>
      <c r="C495" s="61" t="s">
        <v>613</v>
      </c>
      <c r="D495" s="57">
        <v>230000</v>
      </c>
      <c r="E495" s="132"/>
      <c r="F495" s="57">
        <f>70%*D495</f>
        <v>161000</v>
      </c>
      <c r="G495" s="59">
        <v>138000</v>
      </c>
      <c r="H495" s="11"/>
      <c r="I495" s="161">
        <f t="shared" si="50"/>
        <v>138000</v>
      </c>
      <c r="J495" s="157"/>
    </row>
    <row r="496" spans="1:10" ht="30.75">
      <c r="A496" s="55">
        <f t="shared" si="53"/>
        <v>384</v>
      </c>
      <c r="B496" s="55">
        <f t="shared" si="53"/>
        <v>10</v>
      </c>
      <c r="C496" s="61" t="s">
        <v>172</v>
      </c>
      <c r="D496" s="57">
        <v>290000</v>
      </c>
      <c r="E496" s="132"/>
      <c r="F496" s="57">
        <f>70%*D496</f>
        <v>203000</v>
      </c>
      <c r="G496" s="59">
        <v>174000</v>
      </c>
      <c r="H496" s="11"/>
      <c r="I496" s="161">
        <f t="shared" si="50"/>
        <v>174000</v>
      </c>
      <c r="J496" s="157"/>
    </row>
    <row r="497" spans="1:10" ht="30.75">
      <c r="A497" s="55">
        <f t="shared" si="53"/>
        <v>385</v>
      </c>
      <c r="B497" s="55">
        <f t="shared" si="53"/>
        <v>11</v>
      </c>
      <c r="C497" s="61" t="s">
        <v>618</v>
      </c>
      <c r="D497" s="57">
        <v>970000</v>
      </c>
      <c r="E497" s="132"/>
      <c r="F497" s="57">
        <f>70%*D497</f>
        <v>679000</v>
      </c>
      <c r="G497" s="59">
        <f t="shared" si="52"/>
        <v>679000</v>
      </c>
      <c r="H497" s="11"/>
      <c r="I497" s="161">
        <f t="shared" si="50"/>
        <v>679000</v>
      </c>
      <c r="J497" s="157"/>
    </row>
    <row r="498" spans="1:10" ht="30.75">
      <c r="A498" s="55">
        <f t="shared" si="53"/>
        <v>386</v>
      </c>
      <c r="B498" s="55">
        <f t="shared" si="53"/>
        <v>12</v>
      </c>
      <c r="C498" s="61" t="s">
        <v>619</v>
      </c>
      <c r="D498" s="57">
        <v>340000</v>
      </c>
      <c r="E498" s="132"/>
      <c r="F498" s="57">
        <f>70%*D498</f>
        <v>237999.99999999997</v>
      </c>
      <c r="G498" s="59">
        <f t="shared" si="52"/>
        <v>237999.99999999997</v>
      </c>
      <c r="H498" s="11"/>
      <c r="I498" s="161">
        <f t="shared" si="50"/>
        <v>237999.99999999997</v>
      </c>
      <c r="J498" s="157"/>
    </row>
    <row r="499" spans="1:10" ht="30.75">
      <c r="A499" s="55">
        <f t="shared" si="53"/>
        <v>387</v>
      </c>
      <c r="B499" s="55">
        <f t="shared" si="53"/>
        <v>13</v>
      </c>
      <c r="C499" s="61" t="s">
        <v>620</v>
      </c>
      <c r="D499" s="57">
        <v>230000</v>
      </c>
      <c r="E499" s="132"/>
      <c r="F499" s="57">
        <f>70%*D499</f>
        <v>161000</v>
      </c>
      <c r="G499" s="59">
        <f t="shared" si="52"/>
        <v>161000</v>
      </c>
      <c r="H499" s="11"/>
      <c r="I499" s="161">
        <f t="shared" si="50"/>
        <v>161000</v>
      </c>
      <c r="J499" s="157"/>
    </row>
    <row r="500" spans="1:10" ht="30.75">
      <c r="A500" s="55">
        <f t="shared" si="53"/>
        <v>388</v>
      </c>
      <c r="B500" s="55">
        <f t="shared" si="53"/>
        <v>14</v>
      </c>
      <c r="C500" s="61" t="s">
        <v>621</v>
      </c>
      <c r="D500" s="57">
        <v>105000</v>
      </c>
      <c r="E500" s="132"/>
      <c r="F500" s="57">
        <v>74000</v>
      </c>
      <c r="G500" s="59">
        <f t="shared" si="52"/>
        <v>74000</v>
      </c>
      <c r="H500" s="11"/>
      <c r="I500" s="161">
        <f t="shared" si="50"/>
        <v>74000</v>
      </c>
      <c r="J500" s="157"/>
    </row>
    <row r="501" spans="1:10" ht="30.75">
      <c r="A501" s="55">
        <f t="shared" si="53"/>
        <v>389</v>
      </c>
      <c r="B501" s="55">
        <f t="shared" si="53"/>
        <v>15</v>
      </c>
      <c r="C501" s="61" t="s">
        <v>622</v>
      </c>
      <c r="D501" s="57">
        <v>170000</v>
      </c>
      <c r="E501" s="132"/>
      <c r="F501" s="57">
        <f>70%*D501</f>
        <v>118999.99999999999</v>
      </c>
      <c r="G501" s="59">
        <f t="shared" si="52"/>
        <v>118999.99999999999</v>
      </c>
      <c r="H501" s="11"/>
      <c r="I501" s="161">
        <f t="shared" si="50"/>
        <v>118999.99999999999</v>
      </c>
      <c r="J501" s="157"/>
    </row>
    <row r="502" spans="1:10" ht="16.5">
      <c r="A502" s="55"/>
      <c r="B502" s="55"/>
      <c r="C502" s="58" t="s">
        <v>624</v>
      </c>
      <c r="D502" s="57"/>
      <c r="E502" s="132"/>
      <c r="F502" s="57"/>
      <c r="G502" s="59"/>
      <c r="H502" s="11"/>
      <c r="I502" s="161"/>
      <c r="J502" s="157"/>
    </row>
    <row r="503" spans="1:10" ht="15.75">
      <c r="A503" s="55">
        <f>A501+1</f>
        <v>390</v>
      </c>
      <c r="B503" s="55">
        <f>B501+1</f>
        <v>16</v>
      </c>
      <c r="C503" s="61" t="s">
        <v>625</v>
      </c>
      <c r="D503" s="57">
        <v>130000</v>
      </c>
      <c r="E503" s="132"/>
      <c r="F503" s="57">
        <f>70%*D503</f>
        <v>91000</v>
      </c>
      <c r="G503" s="59">
        <f>F503</f>
        <v>91000</v>
      </c>
      <c r="H503" s="11"/>
      <c r="I503" s="161">
        <f t="shared" si="50"/>
        <v>91000</v>
      </c>
      <c r="J503" s="157"/>
    </row>
    <row r="504" spans="1:10" ht="30.75">
      <c r="A504" s="55">
        <v>391</v>
      </c>
      <c r="B504" s="55">
        <v>18</v>
      </c>
      <c r="C504" s="61" t="s">
        <v>626</v>
      </c>
      <c r="D504" s="57">
        <v>130000</v>
      </c>
      <c r="E504" s="132"/>
      <c r="F504" s="57">
        <f>70%*D504</f>
        <v>91000</v>
      </c>
      <c r="G504" s="59">
        <f>F504</f>
        <v>91000</v>
      </c>
      <c r="H504" s="11"/>
      <c r="I504" s="161">
        <f t="shared" si="50"/>
        <v>91000</v>
      </c>
      <c r="J504" s="157"/>
    </row>
    <row r="505" spans="1:10" ht="15.75">
      <c r="A505" s="55">
        <f aca="true" t="shared" si="54" ref="A505:B507">A504+1</f>
        <v>392</v>
      </c>
      <c r="B505" s="55">
        <f t="shared" si="54"/>
        <v>19</v>
      </c>
      <c r="C505" s="61" t="s">
        <v>627</v>
      </c>
      <c r="D505" s="57">
        <v>450000</v>
      </c>
      <c r="E505" s="132"/>
      <c r="F505" s="57">
        <f>70%*D505</f>
        <v>315000</v>
      </c>
      <c r="G505" s="59">
        <f>F505</f>
        <v>315000</v>
      </c>
      <c r="H505" s="11"/>
      <c r="I505" s="161">
        <f t="shared" si="50"/>
        <v>315000</v>
      </c>
      <c r="J505" s="157"/>
    </row>
    <row r="506" spans="1:10" ht="15.75">
      <c r="A506" s="55">
        <v>393</v>
      </c>
      <c r="B506" s="55">
        <v>24</v>
      </c>
      <c r="C506" s="61" t="s">
        <v>631</v>
      </c>
      <c r="D506" s="57">
        <v>62000</v>
      </c>
      <c r="E506" s="132"/>
      <c r="F506" s="57">
        <v>43000</v>
      </c>
      <c r="G506" s="59">
        <f>F506</f>
        <v>43000</v>
      </c>
      <c r="H506" s="11"/>
      <c r="I506" s="161">
        <f t="shared" si="50"/>
        <v>43000</v>
      </c>
      <c r="J506" s="157"/>
    </row>
    <row r="507" spans="1:10" ht="15.75">
      <c r="A507" s="55">
        <f t="shared" si="54"/>
        <v>394</v>
      </c>
      <c r="B507" s="55">
        <f t="shared" si="54"/>
        <v>25</v>
      </c>
      <c r="C507" s="61" t="s">
        <v>101</v>
      </c>
      <c r="D507" s="57">
        <v>170000</v>
      </c>
      <c r="E507" s="132"/>
      <c r="F507" s="57">
        <f>70%*D507</f>
        <v>118999.99999999999</v>
      </c>
      <c r="G507" s="59">
        <f>F507</f>
        <v>118999.99999999999</v>
      </c>
      <c r="H507" s="11"/>
      <c r="I507" s="161">
        <f t="shared" si="50"/>
        <v>118999.99999999999</v>
      </c>
      <c r="J507" s="157"/>
    </row>
    <row r="508" spans="1:10" ht="15.75">
      <c r="A508" s="55"/>
      <c r="B508" s="55"/>
      <c r="C508" s="65"/>
      <c r="D508" s="57"/>
      <c r="E508" s="132"/>
      <c r="F508" s="57"/>
      <c r="G508" s="59"/>
      <c r="H508" s="11"/>
      <c r="I508" s="161"/>
      <c r="J508" s="157"/>
    </row>
    <row r="509" spans="1:10" ht="17.25">
      <c r="A509" s="81"/>
      <c r="B509" s="83" t="s">
        <v>381</v>
      </c>
      <c r="C509" s="56" t="s">
        <v>864</v>
      </c>
      <c r="D509" s="57"/>
      <c r="E509" s="132"/>
      <c r="F509" s="57"/>
      <c r="G509" s="59"/>
      <c r="H509" s="11"/>
      <c r="I509" s="161"/>
      <c r="J509" s="157"/>
    </row>
    <row r="510" spans="1:10" ht="15.75">
      <c r="A510" s="81">
        <f>A507+1</f>
        <v>395</v>
      </c>
      <c r="B510" s="81">
        <v>1</v>
      </c>
      <c r="C510" s="61" t="s">
        <v>865</v>
      </c>
      <c r="D510" s="57">
        <v>35000</v>
      </c>
      <c r="E510" s="132"/>
      <c r="F510" s="57">
        <v>21000</v>
      </c>
      <c r="G510" s="59">
        <f aca="true" t="shared" si="55" ref="G510:G519">F510</f>
        <v>21000</v>
      </c>
      <c r="H510" s="11"/>
      <c r="I510" s="161">
        <f t="shared" si="50"/>
        <v>21000</v>
      </c>
      <c r="J510" s="157"/>
    </row>
    <row r="511" spans="1:10" ht="15.75">
      <c r="A511" s="81">
        <f>A510+1</f>
        <v>396</v>
      </c>
      <c r="B511" s="81">
        <v>2</v>
      </c>
      <c r="C511" s="61" t="s">
        <v>866</v>
      </c>
      <c r="D511" s="57">
        <v>60000</v>
      </c>
      <c r="E511" s="132"/>
      <c r="F511" s="57">
        <v>36000</v>
      </c>
      <c r="G511" s="59">
        <f t="shared" si="55"/>
        <v>36000</v>
      </c>
      <c r="H511" s="11"/>
      <c r="I511" s="161">
        <f t="shared" si="50"/>
        <v>36000</v>
      </c>
      <c r="J511" s="157"/>
    </row>
    <row r="512" spans="1:10" ht="15.75">
      <c r="A512" s="81">
        <f aca="true" t="shared" si="56" ref="A512:A519">A511+1</f>
        <v>397</v>
      </c>
      <c r="B512" s="81">
        <v>3</v>
      </c>
      <c r="C512" s="61" t="s">
        <v>867</v>
      </c>
      <c r="D512" s="57">
        <v>31000</v>
      </c>
      <c r="E512" s="132">
        <v>3</v>
      </c>
      <c r="F512" s="57">
        <v>19000</v>
      </c>
      <c r="G512" s="59">
        <f t="shared" si="55"/>
        <v>19000</v>
      </c>
      <c r="H512" s="11">
        <f>IF(E512="ĐB",1520000,IF(E512="I",660000,IF(E512="II",310000,IF(E512="III",190000,IF(E512="db",300000,IF(E512=1,144000,IF(E512=2,63000,IF(E512=3,28500))))))))</f>
        <v>28500</v>
      </c>
      <c r="I512" s="161">
        <f t="shared" si="50"/>
        <v>47500</v>
      </c>
      <c r="J512" s="157"/>
    </row>
    <row r="513" spans="1:10" ht="15.75">
      <c r="A513" s="81">
        <f t="shared" si="56"/>
        <v>398</v>
      </c>
      <c r="B513" s="81">
        <v>4</v>
      </c>
      <c r="C513" s="61" t="s">
        <v>868</v>
      </c>
      <c r="D513" s="57">
        <v>106000</v>
      </c>
      <c r="E513" s="132"/>
      <c r="F513" s="57">
        <v>64000</v>
      </c>
      <c r="G513" s="59">
        <f t="shared" si="55"/>
        <v>64000</v>
      </c>
      <c r="H513" s="11"/>
      <c r="I513" s="161">
        <f t="shared" si="50"/>
        <v>64000</v>
      </c>
      <c r="J513" s="157"/>
    </row>
    <row r="514" spans="1:10" ht="30.75">
      <c r="A514" s="81">
        <v>399</v>
      </c>
      <c r="B514" s="81">
        <v>6</v>
      </c>
      <c r="C514" s="61" t="s">
        <v>375</v>
      </c>
      <c r="D514" s="68">
        <v>30000</v>
      </c>
      <c r="E514" s="133"/>
      <c r="F514" s="57">
        <f>70%*D514</f>
        <v>21000</v>
      </c>
      <c r="G514" s="59">
        <f t="shared" si="55"/>
        <v>21000</v>
      </c>
      <c r="H514" s="11"/>
      <c r="I514" s="161">
        <f t="shared" si="50"/>
        <v>21000</v>
      </c>
      <c r="J514" s="157"/>
    </row>
    <row r="515" spans="1:10" ht="15.75">
      <c r="A515" s="81">
        <f t="shared" si="56"/>
        <v>400</v>
      </c>
      <c r="B515" s="81">
        <v>7</v>
      </c>
      <c r="C515" s="61" t="s">
        <v>376</v>
      </c>
      <c r="D515" s="57">
        <v>55000</v>
      </c>
      <c r="E515" s="132"/>
      <c r="F515" s="57">
        <v>33000</v>
      </c>
      <c r="G515" s="59">
        <f t="shared" si="55"/>
        <v>33000</v>
      </c>
      <c r="H515" s="11"/>
      <c r="I515" s="161">
        <f t="shared" si="50"/>
        <v>33000</v>
      </c>
      <c r="J515" s="157"/>
    </row>
    <row r="516" spans="1:10" ht="15.75">
      <c r="A516" s="81">
        <f t="shared" si="56"/>
        <v>401</v>
      </c>
      <c r="B516" s="81">
        <v>8</v>
      </c>
      <c r="C516" s="61" t="s">
        <v>377</v>
      </c>
      <c r="D516" s="57">
        <v>55000</v>
      </c>
      <c r="E516" s="132"/>
      <c r="F516" s="57">
        <v>33000</v>
      </c>
      <c r="G516" s="59">
        <f t="shared" si="55"/>
        <v>33000</v>
      </c>
      <c r="H516" s="11"/>
      <c r="I516" s="161">
        <f t="shared" si="50"/>
        <v>33000</v>
      </c>
      <c r="J516" s="157"/>
    </row>
    <row r="517" spans="1:10" ht="15.75">
      <c r="A517" s="81">
        <f t="shared" si="56"/>
        <v>402</v>
      </c>
      <c r="B517" s="81">
        <v>9</v>
      </c>
      <c r="C517" s="61" t="s">
        <v>378</v>
      </c>
      <c r="D517" s="57">
        <v>35000</v>
      </c>
      <c r="E517" s="132"/>
      <c r="F517" s="57">
        <v>21000</v>
      </c>
      <c r="G517" s="59">
        <f t="shared" si="55"/>
        <v>21000</v>
      </c>
      <c r="H517" s="11"/>
      <c r="I517" s="161">
        <f t="shared" si="50"/>
        <v>21000</v>
      </c>
      <c r="J517" s="157"/>
    </row>
    <row r="518" spans="1:10" ht="15.75">
      <c r="A518" s="81">
        <f t="shared" si="56"/>
        <v>403</v>
      </c>
      <c r="B518" s="81">
        <v>10</v>
      </c>
      <c r="C518" s="61" t="s">
        <v>379</v>
      </c>
      <c r="D518" s="57">
        <v>185000</v>
      </c>
      <c r="E518" s="132">
        <v>3</v>
      </c>
      <c r="F518" s="57">
        <v>111000</v>
      </c>
      <c r="G518" s="59">
        <f t="shared" si="55"/>
        <v>111000</v>
      </c>
      <c r="H518" s="11">
        <f>IF(E518="ĐB",1520000,IF(E518="I",660000,IF(E518="II",310000,IF(E518="III",190000,IF(E518="db",300000,IF(E518=1,144000,IF(E518=2,63000,IF(E518=3,28500))))))))</f>
        <v>28500</v>
      </c>
      <c r="I518" s="161">
        <f t="shared" si="50"/>
        <v>139500</v>
      </c>
      <c r="J518" s="157"/>
    </row>
    <row r="519" spans="1:10" ht="15.75">
      <c r="A519" s="81">
        <f t="shared" si="56"/>
        <v>404</v>
      </c>
      <c r="B519" s="81">
        <v>11</v>
      </c>
      <c r="C519" s="61" t="s">
        <v>380</v>
      </c>
      <c r="D519" s="57">
        <v>345000</v>
      </c>
      <c r="E519" s="132">
        <v>2</v>
      </c>
      <c r="F519" s="57">
        <v>242000</v>
      </c>
      <c r="G519" s="59">
        <f t="shared" si="55"/>
        <v>242000</v>
      </c>
      <c r="H519" s="11">
        <f>IF(E519="ĐB",1520000,IF(E519="I",660000,IF(E519="II",310000,IF(E519="III",190000,IF(E519="db",300000,IF(E519=1,144000,IF(E519=2,63000,IF(E519=3,28500))))))))</f>
        <v>63000</v>
      </c>
      <c r="I519" s="161">
        <f t="shared" si="50"/>
        <v>305000</v>
      </c>
      <c r="J519" s="157"/>
    </row>
    <row r="520" spans="1:10" ht="15.75">
      <c r="A520" s="84"/>
      <c r="B520" s="84"/>
      <c r="C520" s="85"/>
      <c r="D520" s="118"/>
      <c r="E520" s="135"/>
      <c r="F520" s="118"/>
      <c r="G520" s="119"/>
      <c r="H520" s="146"/>
      <c r="I520" s="212"/>
      <c r="J520" s="159"/>
    </row>
    <row r="521" spans="1:8" ht="15.75">
      <c r="A521" s="2"/>
      <c r="B521" s="2"/>
      <c r="D521" s="2"/>
      <c r="E521" s="136"/>
      <c r="F521" s="2"/>
      <c r="G521" s="10"/>
      <c r="H521" s="225">
        <f>SUM(H12:H520)</f>
        <v>26076500</v>
      </c>
    </row>
    <row r="522" spans="1:8" ht="15.75" hidden="1">
      <c r="A522" s="3"/>
      <c r="B522" s="86"/>
      <c r="C522" s="87" t="s">
        <v>1405</v>
      </c>
      <c r="D522" s="86" t="s">
        <v>1418</v>
      </c>
      <c r="E522" s="88"/>
      <c r="F522" s="86"/>
      <c r="G522" s="88"/>
      <c r="H522" s="88"/>
    </row>
    <row r="523" spans="1:8" ht="15.75" hidden="1">
      <c r="A523" s="2"/>
      <c r="B523" s="2"/>
      <c r="C523" s="87" t="s">
        <v>1406</v>
      </c>
      <c r="D523" s="86" t="s">
        <v>1410</v>
      </c>
      <c r="E523" s="88"/>
      <c r="F523" s="86"/>
      <c r="G523" s="88"/>
      <c r="H523" s="88"/>
    </row>
    <row r="524" spans="1:8" ht="15.75" hidden="1">
      <c r="A524" s="2"/>
      <c r="B524" s="2"/>
      <c r="D524" s="2"/>
      <c r="E524" s="136"/>
      <c r="F524" s="2"/>
      <c r="G524" s="10"/>
      <c r="H524" s="10"/>
    </row>
    <row r="525" spans="1:8" ht="15.75" hidden="1">
      <c r="A525" s="2"/>
      <c r="B525" s="2"/>
      <c r="D525" s="2"/>
      <c r="E525" s="136"/>
      <c r="F525" s="2"/>
      <c r="G525" s="10"/>
      <c r="H525" s="10"/>
    </row>
    <row r="526" spans="1:8" ht="15.75" hidden="1">
      <c r="A526" s="2"/>
      <c r="B526" s="2"/>
      <c r="D526" s="2"/>
      <c r="E526" s="136"/>
      <c r="F526" s="2"/>
      <c r="G526" s="10"/>
      <c r="H526" s="10"/>
    </row>
    <row r="527" spans="1:8" ht="15.75" hidden="1">
      <c r="A527" s="2"/>
      <c r="B527" s="2"/>
      <c r="D527" s="2"/>
      <c r="E527" s="136"/>
      <c r="F527" s="2"/>
      <c r="G527" s="10"/>
      <c r="H527" s="10"/>
    </row>
    <row r="528" spans="1:8" ht="15.75" hidden="1">
      <c r="A528" s="2"/>
      <c r="B528" s="2"/>
      <c r="D528" s="2"/>
      <c r="E528" s="136"/>
      <c r="F528" s="2"/>
      <c r="G528" s="10"/>
      <c r="H528" s="10"/>
    </row>
    <row r="529" spans="1:8" ht="15.75" hidden="1">
      <c r="A529" s="2"/>
      <c r="B529" s="2"/>
      <c r="C529" s="87" t="s">
        <v>1409</v>
      </c>
      <c r="D529" s="86" t="s">
        <v>1411</v>
      </c>
      <c r="E529" s="88"/>
      <c r="F529" s="86"/>
      <c r="G529" s="88"/>
      <c r="H529" s="88"/>
    </row>
    <row r="530" spans="1:8" ht="15.75" hidden="1">
      <c r="A530" s="2"/>
      <c r="B530" s="2"/>
      <c r="D530" s="2"/>
      <c r="E530" s="136"/>
      <c r="F530" s="2"/>
      <c r="G530" s="10"/>
      <c r="H530" s="10"/>
    </row>
  </sheetData>
  <sheetProtection/>
  <mergeCells count="8">
    <mergeCell ref="E4:J4"/>
    <mergeCell ref="J25:J34"/>
    <mergeCell ref="C348:G348"/>
    <mergeCell ref="A97:B97"/>
    <mergeCell ref="A5:K5"/>
    <mergeCell ref="A6:K6"/>
    <mergeCell ref="A7:K7"/>
    <mergeCell ref="A9:J9"/>
  </mergeCells>
  <printOptions horizontalCentered="1"/>
  <pageMargins left="0.4" right="0.39" top="0.45" bottom="0.45" header="0.3" footer="0.3"/>
  <pageSetup horizontalDpi="600" verticalDpi="600" orientation="portrait" scale="92"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L663"/>
  <sheetViews>
    <sheetView tabSelected="1" zoomScalePageLayoutView="0" workbookViewId="0" topLeftCell="B657">
      <selection activeCell="G664" sqref="G664"/>
    </sheetView>
  </sheetViews>
  <sheetFormatPr defaultColWidth="9.00390625" defaultRowHeight="15.75"/>
  <cols>
    <col min="1" max="1" width="4.75390625" style="36" customWidth="1"/>
    <col min="2" max="2" width="5.25390625" style="6" customWidth="1"/>
    <col min="3" max="3" width="45.625" style="8" customWidth="1"/>
    <col min="4" max="4" width="5.375" style="6" customWidth="1"/>
    <col min="5" max="5" width="13.75390625" style="6" hidden="1" customWidth="1"/>
    <col min="6" max="6" width="8.875" style="6" customWidth="1"/>
    <col min="7" max="7" width="10.875" style="106" bestFit="1" customWidth="1"/>
    <col min="8" max="8" width="9.25390625" style="6" customWidth="1"/>
    <col min="9" max="10" width="9.00390625" style="6" hidden="1" customWidth="1"/>
    <col min="11" max="16384" width="9.00390625" style="6" customWidth="1"/>
  </cols>
  <sheetData>
    <row r="1" spans="1:10" ht="22.5" customHeight="1">
      <c r="A1" s="236" t="s">
        <v>988</v>
      </c>
      <c r="B1" s="236"/>
      <c r="C1" s="236"/>
      <c r="D1" s="236"/>
      <c r="E1" s="236"/>
      <c r="F1" s="236"/>
      <c r="G1" s="236"/>
      <c r="H1" s="236"/>
      <c r="I1" s="236"/>
      <c r="J1" s="236"/>
    </row>
    <row r="2" spans="1:11" ht="23.25" customHeight="1">
      <c r="A2" s="236" t="s">
        <v>987</v>
      </c>
      <c r="B2" s="236"/>
      <c r="C2" s="236"/>
      <c r="D2" s="236"/>
      <c r="E2" s="236"/>
      <c r="F2" s="236"/>
      <c r="G2" s="236"/>
      <c r="H2" s="236"/>
      <c r="I2" s="236"/>
      <c r="J2" s="236"/>
      <c r="K2" s="6" t="s">
        <v>584</v>
      </c>
    </row>
    <row r="3" spans="1:11" ht="18" customHeight="1">
      <c r="A3" s="237" t="s">
        <v>569</v>
      </c>
      <c r="B3" s="237"/>
      <c r="C3" s="237"/>
      <c r="D3" s="237"/>
      <c r="E3" s="237"/>
      <c r="F3" s="237"/>
      <c r="G3" s="237"/>
      <c r="H3" s="237"/>
      <c r="I3" s="237"/>
      <c r="J3" s="237"/>
      <c r="K3" s="237"/>
    </row>
    <row r="4" spans="1:8" ht="12.75" customHeight="1">
      <c r="A4" s="1"/>
      <c r="B4" s="1"/>
      <c r="C4" s="1"/>
      <c r="D4" s="1"/>
      <c r="E4" s="1"/>
      <c r="F4" s="1"/>
      <c r="G4" s="103"/>
      <c r="H4" s="1"/>
    </row>
    <row r="5" spans="1:7" s="34" customFormat="1" ht="20.25" customHeight="1" hidden="1">
      <c r="A5" s="37"/>
      <c r="B5" s="239"/>
      <c r="C5" s="239"/>
      <c r="D5" s="239"/>
      <c r="G5" s="104"/>
    </row>
    <row r="6" spans="1:11" ht="32.25" customHeight="1">
      <c r="A6" s="240" t="s">
        <v>1833</v>
      </c>
      <c r="B6" s="240"/>
      <c r="C6" s="240"/>
      <c r="D6" s="240"/>
      <c r="E6" s="240"/>
      <c r="F6" s="240"/>
      <c r="G6" s="240"/>
      <c r="H6" s="240"/>
      <c r="I6" s="240"/>
      <c r="J6" s="240"/>
      <c r="K6" s="240"/>
    </row>
    <row r="7" spans="1:8" ht="6" customHeight="1">
      <c r="A7" s="99"/>
      <c r="B7" s="99"/>
      <c r="C7" s="99"/>
      <c r="D7" s="99"/>
      <c r="E7" s="99"/>
      <c r="F7" s="99"/>
      <c r="G7" s="183"/>
      <c r="H7" s="99"/>
    </row>
    <row r="8" spans="1:11" ht="61.5" customHeight="1">
      <c r="A8" s="102" t="s">
        <v>2455</v>
      </c>
      <c r="B8" s="175" t="s">
        <v>130</v>
      </c>
      <c r="C8" s="186" t="s">
        <v>1084</v>
      </c>
      <c r="D8" s="120" t="s">
        <v>1085</v>
      </c>
      <c r="E8" s="187"/>
      <c r="F8" s="102" t="s">
        <v>2449</v>
      </c>
      <c r="G8" s="109" t="s">
        <v>2450</v>
      </c>
      <c r="H8" s="102" t="s">
        <v>2457</v>
      </c>
      <c r="I8" s="188"/>
      <c r="J8" s="188"/>
      <c r="K8" s="166" t="s">
        <v>990</v>
      </c>
    </row>
    <row r="9" spans="1:11" s="33" customFormat="1" ht="15.75">
      <c r="A9" s="184"/>
      <c r="B9" s="185"/>
      <c r="C9" s="177" t="s">
        <v>446</v>
      </c>
      <c r="D9" s="177"/>
      <c r="E9" s="101"/>
      <c r="F9" s="101"/>
      <c r="G9" s="105"/>
      <c r="H9" s="101"/>
      <c r="K9" s="101"/>
    </row>
    <row r="10" spans="1:11" ht="19.5" customHeight="1">
      <c r="A10" s="38">
        <v>1</v>
      </c>
      <c r="B10" s="22">
        <v>6</v>
      </c>
      <c r="C10" s="39" t="s">
        <v>447</v>
      </c>
      <c r="D10" s="19" t="s">
        <v>2456</v>
      </c>
      <c r="E10" s="21">
        <v>5000000</v>
      </c>
      <c r="F10" s="21">
        <v>3500000</v>
      </c>
      <c r="G10" s="21">
        <f>IF(D10="DB",1520000,IF(D10="I",660000,IF(D10="II",310000,190000)))</f>
        <v>1520000</v>
      </c>
      <c r="H10" s="107">
        <f>F10+G10</f>
        <v>5020000</v>
      </c>
      <c r="K10" s="20"/>
    </row>
    <row r="11" spans="1:11" ht="16.5" customHeight="1">
      <c r="A11" s="38">
        <v>2</v>
      </c>
      <c r="B11" s="22">
        <v>11</v>
      </c>
      <c r="C11" s="39" t="s">
        <v>448</v>
      </c>
      <c r="D11" s="19" t="s">
        <v>443</v>
      </c>
      <c r="E11" s="21">
        <v>3600000</v>
      </c>
      <c r="F11" s="21">
        <v>2800000</v>
      </c>
      <c r="G11" s="21">
        <f aca="true" t="shared" si="0" ref="G11:G74">IF(D11="DB",1520000,IF(D11="I",660000,IF(D11="II",310000,190000)))</f>
        <v>660000</v>
      </c>
      <c r="H11" s="107">
        <f aca="true" t="shared" si="1" ref="H11:H74">F11+G11</f>
        <v>3460000</v>
      </c>
      <c r="K11" s="20"/>
    </row>
    <row r="12" spans="1:12" ht="18" customHeight="1">
      <c r="A12" s="38">
        <f aca="true" t="shared" si="2" ref="A12:A75">A11+1</f>
        <v>3</v>
      </c>
      <c r="B12" s="22">
        <v>13</v>
      </c>
      <c r="C12" s="39" t="s">
        <v>449</v>
      </c>
      <c r="D12" s="19" t="s">
        <v>443</v>
      </c>
      <c r="E12" s="21">
        <v>3600000</v>
      </c>
      <c r="F12" s="21">
        <v>2800000</v>
      </c>
      <c r="G12" s="21">
        <f t="shared" si="0"/>
        <v>660000</v>
      </c>
      <c r="H12" s="107">
        <f t="shared" si="1"/>
        <v>3460000</v>
      </c>
      <c r="K12" s="20"/>
      <c r="L12" s="54"/>
    </row>
    <row r="13" spans="1:11" ht="31.5">
      <c r="A13" s="38">
        <f t="shared" si="2"/>
        <v>4</v>
      </c>
      <c r="B13" s="22">
        <v>14</v>
      </c>
      <c r="C13" s="39" t="s">
        <v>450</v>
      </c>
      <c r="D13" s="19" t="s">
        <v>443</v>
      </c>
      <c r="E13" s="21">
        <v>3600000</v>
      </c>
      <c r="F13" s="21">
        <v>2800000</v>
      </c>
      <c r="G13" s="21">
        <f t="shared" si="0"/>
        <v>660000</v>
      </c>
      <c r="H13" s="107">
        <f t="shared" si="1"/>
        <v>3460000</v>
      </c>
      <c r="K13" s="20"/>
    </row>
    <row r="14" spans="1:11" ht="18" customHeight="1">
      <c r="A14" s="38">
        <f t="shared" si="2"/>
        <v>5</v>
      </c>
      <c r="B14" s="22">
        <v>15</v>
      </c>
      <c r="C14" s="39" t="s">
        <v>451</v>
      </c>
      <c r="D14" s="19" t="s">
        <v>443</v>
      </c>
      <c r="E14" s="21">
        <v>3600000</v>
      </c>
      <c r="F14" s="21">
        <v>2520000</v>
      </c>
      <c r="G14" s="21">
        <f t="shared" si="0"/>
        <v>660000</v>
      </c>
      <c r="H14" s="107">
        <f t="shared" si="1"/>
        <v>3180000</v>
      </c>
      <c r="K14" s="20"/>
    </row>
    <row r="15" spans="1:11" ht="18" customHeight="1">
      <c r="A15" s="38">
        <f t="shared" si="2"/>
        <v>6</v>
      </c>
      <c r="B15" s="22">
        <v>16</v>
      </c>
      <c r="C15" s="39" t="s">
        <v>452</v>
      </c>
      <c r="D15" s="19" t="s">
        <v>443</v>
      </c>
      <c r="E15" s="21">
        <v>3600000</v>
      </c>
      <c r="F15" s="21">
        <v>2520000</v>
      </c>
      <c r="G15" s="21">
        <f t="shared" si="0"/>
        <v>660000</v>
      </c>
      <c r="H15" s="107">
        <f t="shared" si="1"/>
        <v>3180000</v>
      </c>
      <c r="K15" s="20"/>
    </row>
    <row r="16" spans="1:11" ht="15.75">
      <c r="A16" s="38">
        <f t="shared" si="2"/>
        <v>7</v>
      </c>
      <c r="B16" s="22">
        <v>19</v>
      </c>
      <c r="C16" s="39" t="s">
        <v>453</v>
      </c>
      <c r="D16" s="19" t="s">
        <v>443</v>
      </c>
      <c r="E16" s="21">
        <v>3600000</v>
      </c>
      <c r="F16" s="21">
        <v>2520000</v>
      </c>
      <c r="G16" s="21">
        <f t="shared" si="0"/>
        <v>660000</v>
      </c>
      <c r="H16" s="107">
        <f t="shared" si="1"/>
        <v>3180000</v>
      </c>
      <c r="K16" s="20"/>
    </row>
    <row r="17" spans="1:11" ht="15" customHeight="1">
      <c r="A17" s="38">
        <f t="shared" si="2"/>
        <v>8</v>
      </c>
      <c r="B17" s="22">
        <v>20</v>
      </c>
      <c r="C17" s="39" t="s">
        <v>895</v>
      </c>
      <c r="D17" s="19" t="s">
        <v>443</v>
      </c>
      <c r="E17" s="21">
        <v>3600000</v>
      </c>
      <c r="F17" s="21">
        <v>2520000</v>
      </c>
      <c r="G17" s="21">
        <f t="shared" si="0"/>
        <v>660000</v>
      </c>
      <c r="H17" s="107">
        <f t="shared" si="1"/>
        <v>3180000</v>
      </c>
      <c r="K17" s="20"/>
    </row>
    <row r="18" spans="1:11" ht="31.5" customHeight="1">
      <c r="A18" s="38">
        <f t="shared" si="2"/>
        <v>9</v>
      </c>
      <c r="B18" s="22">
        <v>32</v>
      </c>
      <c r="C18" s="39" t="s">
        <v>896</v>
      </c>
      <c r="D18" s="19" t="s">
        <v>443</v>
      </c>
      <c r="E18" s="21">
        <v>3600000</v>
      </c>
      <c r="F18" s="21">
        <v>2520000</v>
      </c>
      <c r="G18" s="21">
        <f t="shared" si="0"/>
        <v>660000</v>
      </c>
      <c r="H18" s="107">
        <f t="shared" si="1"/>
        <v>3180000</v>
      </c>
      <c r="K18" s="20"/>
    </row>
    <row r="19" spans="1:11" ht="15.75">
      <c r="A19" s="38">
        <f t="shared" si="2"/>
        <v>10</v>
      </c>
      <c r="B19" s="22">
        <v>33</v>
      </c>
      <c r="C19" s="39" t="s">
        <v>897</v>
      </c>
      <c r="D19" s="19" t="s">
        <v>444</v>
      </c>
      <c r="E19" s="21">
        <v>2000000</v>
      </c>
      <c r="F19" s="21">
        <v>1400000</v>
      </c>
      <c r="G19" s="21">
        <f t="shared" si="0"/>
        <v>310000</v>
      </c>
      <c r="H19" s="107">
        <f t="shared" si="1"/>
        <v>1710000</v>
      </c>
      <c r="K19" s="20"/>
    </row>
    <row r="20" spans="1:11" ht="15.75">
      <c r="A20" s="38">
        <f t="shared" si="2"/>
        <v>11</v>
      </c>
      <c r="B20" s="22">
        <v>34</v>
      </c>
      <c r="C20" s="39" t="s">
        <v>898</v>
      </c>
      <c r="D20" s="19" t="s">
        <v>444</v>
      </c>
      <c r="E20" s="21">
        <v>2000000</v>
      </c>
      <c r="F20" s="21">
        <v>1400000</v>
      </c>
      <c r="G20" s="21">
        <f t="shared" si="0"/>
        <v>310000</v>
      </c>
      <c r="H20" s="107">
        <f t="shared" si="1"/>
        <v>1710000</v>
      </c>
      <c r="K20" s="20"/>
    </row>
    <row r="21" spans="1:11" ht="18" customHeight="1">
      <c r="A21" s="38">
        <f t="shared" si="2"/>
        <v>12</v>
      </c>
      <c r="B21" s="22">
        <v>35</v>
      </c>
      <c r="C21" s="39" t="s">
        <v>899</v>
      </c>
      <c r="D21" s="19" t="s">
        <v>444</v>
      </c>
      <c r="E21" s="21">
        <v>2000000</v>
      </c>
      <c r="F21" s="21">
        <v>1600000</v>
      </c>
      <c r="G21" s="21">
        <f t="shared" si="0"/>
        <v>310000</v>
      </c>
      <c r="H21" s="107">
        <f t="shared" si="1"/>
        <v>1910000</v>
      </c>
      <c r="K21" s="20"/>
    </row>
    <row r="22" spans="1:11" ht="18" customHeight="1">
      <c r="A22" s="38">
        <f t="shared" si="2"/>
        <v>13</v>
      </c>
      <c r="B22" s="22">
        <v>36</v>
      </c>
      <c r="C22" s="39" t="s">
        <v>900</v>
      </c>
      <c r="D22" s="19" t="s">
        <v>444</v>
      </c>
      <c r="E22" s="21">
        <v>2000000</v>
      </c>
      <c r="F22" s="21">
        <v>1400000</v>
      </c>
      <c r="G22" s="21">
        <f t="shared" si="0"/>
        <v>310000</v>
      </c>
      <c r="H22" s="107">
        <f t="shared" si="1"/>
        <v>1710000</v>
      </c>
      <c r="K22" s="20"/>
    </row>
    <row r="23" spans="1:11" ht="15.75">
      <c r="A23" s="38">
        <f t="shared" si="2"/>
        <v>14</v>
      </c>
      <c r="B23" s="22">
        <v>40</v>
      </c>
      <c r="C23" s="39" t="s">
        <v>901</v>
      </c>
      <c r="D23" s="19" t="s">
        <v>444</v>
      </c>
      <c r="E23" s="21">
        <v>2000000</v>
      </c>
      <c r="F23" s="21">
        <v>1600000</v>
      </c>
      <c r="G23" s="21">
        <f t="shared" si="0"/>
        <v>310000</v>
      </c>
      <c r="H23" s="107">
        <f t="shared" si="1"/>
        <v>1910000</v>
      </c>
      <c r="K23" s="20"/>
    </row>
    <row r="24" spans="1:11" ht="18" customHeight="1">
      <c r="A24" s="38">
        <f t="shared" si="2"/>
        <v>15</v>
      </c>
      <c r="B24" s="22">
        <v>45</v>
      </c>
      <c r="C24" s="39" t="s">
        <v>903</v>
      </c>
      <c r="D24" s="19" t="s">
        <v>445</v>
      </c>
      <c r="E24" s="21">
        <v>1600000</v>
      </c>
      <c r="F24" s="21">
        <v>1120000</v>
      </c>
      <c r="G24" s="21">
        <f t="shared" si="0"/>
        <v>190000</v>
      </c>
      <c r="H24" s="107">
        <f t="shared" si="1"/>
        <v>1310000</v>
      </c>
      <c r="K24" s="20"/>
    </row>
    <row r="25" spans="1:11" ht="18" customHeight="1">
      <c r="A25" s="38">
        <f t="shared" si="2"/>
        <v>16</v>
      </c>
      <c r="B25" s="22">
        <v>46</v>
      </c>
      <c r="C25" s="39" t="s">
        <v>904</v>
      </c>
      <c r="D25" s="19" t="s">
        <v>445</v>
      </c>
      <c r="E25" s="21">
        <v>1600000</v>
      </c>
      <c r="F25" s="21">
        <v>1120000</v>
      </c>
      <c r="G25" s="21">
        <f t="shared" si="0"/>
        <v>190000</v>
      </c>
      <c r="H25" s="107">
        <f t="shared" si="1"/>
        <v>1310000</v>
      </c>
      <c r="K25" s="20"/>
    </row>
    <row r="26" spans="1:11" ht="18" customHeight="1">
      <c r="A26" s="38">
        <f t="shared" si="2"/>
        <v>17</v>
      </c>
      <c r="B26" s="22">
        <v>47</v>
      </c>
      <c r="C26" s="39" t="s">
        <v>905</v>
      </c>
      <c r="D26" s="19" t="s">
        <v>445</v>
      </c>
      <c r="E26" s="21">
        <v>1600000</v>
      </c>
      <c r="F26" s="21">
        <v>1120000</v>
      </c>
      <c r="G26" s="21">
        <f t="shared" si="0"/>
        <v>190000</v>
      </c>
      <c r="H26" s="107">
        <f t="shared" si="1"/>
        <v>1310000</v>
      </c>
      <c r="K26" s="20"/>
    </row>
    <row r="27" spans="1:11" ht="18" customHeight="1">
      <c r="A27" s="38">
        <f t="shared" si="2"/>
        <v>18</v>
      </c>
      <c r="B27" s="22">
        <v>48</v>
      </c>
      <c r="C27" s="39" t="s">
        <v>906</v>
      </c>
      <c r="D27" s="19" t="s">
        <v>445</v>
      </c>
      <c r="E27" s="21">
        <v>1600000</v>
      </c>
      <c r="F27" s="21">
        <v>1120000</v>
      </c>
      <c r="G27" s="21">
        <f t="shared" si="0"/>
        <v>190000</v>
      </c>
      <c r="H27" s="107">
        <f t="shared" si="1"/>
        <v>1310000</v>
      </c>
      <c r="K27" s="20"/>
    </row>
    <row r="28" spans="1:11" ht="15.75" customHeight="1">
      <c r="A28" s="38"/>
      <c r="B28" s="22"/>
      <c r="C28" s="19" t="s">
        <v>907</v>
      </c>
      <c r="D28" s="19"/>
      <c r="E28" s="20"/>
      <c r="F28" s="20"/>
      <c r="G28" s="21"/>
      <c r="H28" s="107"/>
      <c r="K28" s="20"/>
    </row>
    <row r="29" spans="1:11" ht="18" customHeight="1">
      <c r="A29" s="38">
        <v>19</v>
      </c>
      <c r="B29" s="22">
        <v>12</v>
      </c>
      <c r="C29" s="39" t="s">
        <v>908</v>
      </c>
      <c r="D29" s="19" t="s">
        <v>443</v>
      </c>
      <c r="E29" s="21">
        <v>3600000</v>
      </c>
      <c r="F29" s="21">
        <v>2520000</v>
      </c>
      <c r="G29" s="21">
        <f t="shared" si="0"/>
        <v>660000</v>
      </c>
      <c r="H29" s="107">
        <f t="shared" si="1"/>
        <v>3180000</v>
      </c>
      <c r="K29" s="20"/>
    </row>
    <row r="30" spans="1:11" ht="30.75" customHeight="1">
      <c r="A30" s="38">
        <f t="shared" si="2"/>
        <v>20</v>
      </c>
      <c r="B30" s="22">
        <v>15</v>
      </c>
      <c r="C30" s="39" t="s">
        <v>909</v>
      </c>
      <c r="D30" s="19" t="s">
        <v>443</v>
      </c>
      <c r="E30" s="21">
        <v>3600000</v>
      </c>
      <c r="F30" s="21">
        <v>2700000</v>
      </c>
      <c r="G30" s="21">
        <f t="shared" si="0"/>
        <v>660000</v>
      </c>
      <c r="H30" s="107">
        <f t="shared" si="1"/>
        <v>3360000</v>
      </c>
      <c r="K30" s="20"/>
    </row>
    <row r="31" spans="1:11" ht="18" customHeight="1">
      <c r="A31" s="38">
        <v>21</v>
      </c>
      <c r="B31" s="22">
        <v>23</v>
      </c>
      <c r="C31" s="39" t="s">
        <v>910</v>
      </c>
      <c r="D31" s="19" t="s">
        <v>443</v>
      </c>
      <c r="E31" s="21">
        <v>3600000</v>
      </c>
      <c r="F31" s="21">
        <v>2520000</v>
      </c>
      <c r="G31" s="21">
        <f t="shared" si="0"/>
        <v>660000</v>
      </c>
      <c r="H31" s="107">
        <f t="shared" si="1"/>
        <v>3180000</v>
      </c>
      <c r="K31" s="20"/>
    </row>
    <row r="32" spans="1:11" ht="33" customHeight="1">
      <c r="A32" s="38">
        <v>22</v>
      </c>
      <c r="B32" s="22">
        <v>24</v>
      </c>
      <c r="C32" s="39" t="s">
        <v>911</v>
      </c>
      <c r="D32" s="19" t="s">
        <v>443</v>
      </c>
      <c r="E32" s="21">
        <v>3600000</v>
      </c>
      <c r="F32" s="21">
        <v>2800000</v>
      </c>
      <c r="G32" s="21">
        <f t="shared" si="0"/>
        <v>660000</v>
      </c>
      <c r="H32" s="107">
        <f t="shared" si="1"/>
        <v>3460000</v>
      </c>
      <c r="K32" s="20"/>
    </row>
    <row r="33" spans="1:11" ht="18" customHeight="1">
      <c r="A33" s="38">
        <f t="shared" si="2"/>
        <v>23</v>
      </c>
      <c r="B33" s="22">
        <v>28</v>
      </c>
      <c r="C33" s="39" t="s">
        <v>912</v>
      </c>
      <c r="D33" s="19" t="s">
        <v>443</v>
      </c>
      <c r="E33" s="21">
        <v>3600000</v>
      </c>
      <c r="F33" s="21">
        <v>2800000</v>
      </c>
      <c r="G33" s="21">
        <f t="shared" si="0"/>
        <v>660000</v>
      </c>
      <c r="H33" s="107">
        <f t="shared" si="1"/>
        <v>3460000</v>
      </c>
      <c r="K33" s="20"/>
    </row>
    <row r="34" spans="1:11" ht="18" customHeight="1">
      <c r="A34" s="38">
        <f t="shared" si="2"/>
        <v>24</v>
      </c>
      <c r="B34" s="22">
        <v>29</v>
      </c>
      <c r="C34" s="39" t="s">
        <v>913</v>
      </c>
      <c r="D34" s="19" t="s">
        <v>443</v>
      </c>
      <c r="E34" s="21">
        <v>3600000</v>
      </c>
      <c r="F34" s="21">
        <v>2800000</v>
      </c>
      <c r="G34" s="21">
        <f t="shared" si="0"/>
        <v>660000</v>
      </c>
      <c r="H34" s="107">
        <f t="shared" si="1"/>
        <v>3460000</v>
      </c>
      <c r="K34" s="20"/>
    </row>
    <row r="35" spans="1:11" ht="18" customHeight="1">
      <c r="A35" s="38">
        <f t="shared" si="2"/>
        <v>25</v>
      </c>
      <c r="B35" s="22">
        <v>33</v>
      </c>
      <c r="C35" s="39" t="s">
        <v>914</v>
      </c>
      <c r="D35" s="19" t="s">
        <v>443</v>
      </c>
      <c r="E35" s="21">
        <v>3600000</v>
      </c>
      <c r="F35" s="21">
        <v>2800000</v>
      </c>
      <c r="G35" s="21">
        <f t="shared" si="0"/>
        <v>660000</v>
      </c>
      <c r="H35" s="107">
        <f t="shared" si="1"/>
        <v>3460000</v>
      </c>
      <c r="K35" s="20"/>
    </row>
    <row r="36" spans="1:11" ht="18" customHeight="1">
      <c r="A36" s="38">
        <f t="shared" si="2"/>
        <v>26</v>
      </c>
      <c r="B36" s="22">
        <v>36</v>
      </c>
      <c r="C36" s="39" t="s">
        <v>915</v>
      </c>
      <c r="D36" s="19" t="s">
        <v>443</v>
      </c>
      <c r="E36" s="21">
        <v>3600000</v>
      </c>
      <c r="F36" s="21">
        <v>2520000</v>
      </c>
      <c r="G36" s="21">
        <f t="shared" si="0"/>
        <v>660000</v>
      </c>
      <c r="H36" s="107">
        <f t="shared" si="1"/>
        <v>3180000</v>
      </c>
      <c r="K36" s="20"/>
    </row>
    <row r="37" spans="1:11" ht="18" customHeight="1">
      <c r="A37" s="38">
        <f t="shared" si="2"/>
        <v>27</v>
      </c>
      <c r="B37" s="22">
        <v>40</v>
      </c>
      <c r="C37" s="39" t="s">
        <v>916</v>
      </c>
      <c r="D37" s="19" t="s">
        <v>444</v>
      </c>
      <c r="E37" s="21">
        <v>2000000</v>
      </c>
      <c r="F37" s="21">
        <v>1400000</v>
      </c>
      <c r="G37" s="21">
        <f t="shared" si="0"/>
        <v>310000</v>
      </c>
      <c r="H37" s="107">
        <f t="shared" si="1"/>
        <v>1710000</v>
      </c>
      <c r="K37" s="20"/>
    </row>
    <row r="38" spans="1:11" ht="31.5">
      <c r="A38" s="38">
        <f t="shared" si="2"/>
        <v>28</v>
      </c>
      <c r="B38" s="22">
        <v>41</v>
      </c>
      <c r="C38" s="39" t="s">
        <v>917</v>
      </c>
      <c r="D38" s="19" t="s">
        <v>444</v>
      </c>
      <c r="E38" s="21">
        <v>2000000</v>
      </c>
      <c r="F38" s="21">
        <v>1400000</v>
      </c>
      <c r="G38" s="21">
        <f t="shared" si="0"/>
        <v>310000</v>
      </c>
      <c r="H38" s="107">
        <f t="shared" si="1"/>
        <v>1710000</v>
      </c>
      <c r="K38" s="20"/>
    </row>
    <row r="39" spans="1:11" ht="18" customHeight="1">
      <c r="A39" s="38">
        <f t="shared" si="2"/>
        <v>29</v>
      </c>
      <c r="B39" s="22">
        <v>44</v>
      </c>
      <c r="C39" s="39" t="s">
        <v>918</v>
      </c>
      <c r="D39" s="19" t="s">
        <v>444</v>
      </c>
      <c r="E39" s="21">
        <v>2000000</v>
      </c>
      <c r="F39" s="21">
        <v>1600000</v>
      </c>
      <c r="G39" s="21">
        <f t="shared" si="0"/>
        <v>310000</v>
      </c>
      <c r="H39" s="107">
        <f t="shared" si="1"/>
        <v>1910000</v>
      </c>
      <c r="K39" s="20"/>
    </row>
    <row r="40" spans="1:11" ht="18" customHeight="1">
      <c r="A40" s="38">
        <f t="shared" si="2"/>
        <v>30</v>
      </c>
      <c r="B40" s="22">
        <v>45</v>
      </c>
      <c r="C40" s="39" t="s">
        <v>919</v>
      </c>
      <c r="D40" s="19" t="s">
        <v>444</v>
      </c>
      <c r="E40" s="21">
        <v>2000000</v>
      </c>
      <c r="F40" s="21">
        <v>1200000</v>
      </c>
      <c r="G40" s="21">
        <f t="shared" si="0"/>
        <v>310000</v>
      </c>
      <c r="H40" s="107">
        <f t="shared" si="1"/>
        <v>1510000</v>
      </c>
      <c r="K40" s="20"/>
    </row>
    <row r="41" spans="1:11" ht="18" customHeight="1">
      <c r="A41" s="38">
        <f t="shared" si="2"/>
        <v>31</v>
      </c>
      <c r="B41" s="22">
        <v>47</v>
      </c>
      <c r="C41" s="39" t="s">
        <v>920</v>
      </c>
      <c r="D41" s="19" t="s">
        <v>444</v>
      </c>
      <c r="E41" s="21">
        <v>2000000</v>
      </c>
      <c r="F41" s="21">
        <v>1400000</v>
      </c>
      <c r="G41" s="21">
        <f t="shared" si="0"/>
        <v>310000</v>
      </c>
      <c r="H41" s="107">
        <f t="shared" si="1"/>
        <v>1710000</v>
      </c>
      <c r="K41" s="20"/>
    </row>
    <row r="42" spans="1:11" ht="18" customHeight="1">
      <c r="A42" s="38">
        <f t="shared" si="2"/>
        <v>32</v>
      </c>
      <c r="B42" s="22">
        <v>49</v>
      </c>
      <c r="C42" s="39" t="s">
        <v>921</v>
      </c>
      <c r="D42" s="19" t="s">
        <v>444</v>
      </c>
      <c r="E42" s="21">
        <v>2000000</v>
      </c>
      <c r="F42" s="21">
        <v>1400000</v>
      </c>
      <c r="G42" s="21">
        <f t="shared" si="0"/>
        <v>310000</v>
      </c>
      <c r="H42" s="107">
        <f t="shared" si="1"/>
        <v>1710000</v>
      </c>
      <c r="K42" s="20"/>
    </row>
    <row r="43" spans="1:11" ht="18" customHeight="1">
      <c r="A43" s="38">
        <f t="shared" si="2"/>
        <v>33</v>
      </c>
      <c r="B43" s="22">
        <v>51</v>
      </c>
      <c r="C43" s="39" t="s">
        <v>922</v>
      </c>
      <c r="D43" s="19" t="s">
        <v>445</v>
      </c>
      <c r="E43" s="21">
        <v>1600000</v>
      </c>
      <c r="F43" s="21">
        <v>1200000</v>
      </c>
      <c r="G43" s="21">
        <f t="shared" si="0"/>
        <v>190000</v>
      </c>
      <c r="H43" s="107">
        <f t="shared" si="1"/>
        <v>1390000</v>
      </c>
      <c r="K43" s="20"/>
    </row>
    <row r="44" spans="1:11" ht="18" customHeight="1">
      <c r="A44" s="38">
        <f t="shared" si="2"/>
        <v>34</v>
      </c>
      <c r="B44" s="22">
        <v>52</v>
      </c>
      <c r="C44" s="39" t="s">
        <v>923</v>
      </c>
      <c r="D44" s="19" t="s">
        <v>445</v>
      </c>
      <c r="E44" s="21">
        <v>1600000</v>
      </c>
      <c r="F44" s="21">
        <v>1000000</v>
      </c>
      <c r="G44" s="21">
        <f t="shared" si="0"/>
        <v>190000</v>
      </c>
      <c r="H44" s="107">
        <f t="shared" si="1"/>
        <v>1190000</v>
      </c>
      <c r="K44" s="20"/>
    </row>
    <row r="45" spans="1:11" ht="18" customHeight="1">
      <c r="A45" s="38">
        <f t="shared" si="2"/>
        <v>35</v>
      </c>
      <c r="B45" s="22">
        <v>55</v>
      </c>
      <c r="C45" s="39" t="s">
        <v>924</v>
      </c>
      <c r="D45" s="19" t="s">
        <v>445</v>
      </c>
      <c r="E45" s="21">
        <v>1600000</v>
      </c>
      <c r="F45" s="21">
        <v>1120000</v>
      </c>
      <c r="G45" s="21">
        <f t="shared" si="0"/>
        <v>190000</v>
      </c>
      <c r="H45" s="107">
        <f t="shared" si="1"/>
        <v>1310000</v>
      </c>
      <c r="K45" s="20"/>
    </row>
    <row r="46" spans="1:11" ht="18" customHeight="1">
      <c r="A46" s="38"/>
      <c r="B46" s="22"/>
      <c r="C46" s="19" t="s">
        <v>925</v>
      </c>
      <c r="D46" s="19"/>
      <c r="E46" s="20"/>
      <c r="F46" s="20"/>
      <c r="G46" s="21"/>
      <c r="H46" s="107"/>
      <c r="K46" s="20"/>
    </row>
    <row r="47" spans="1:11" ht="18" customHeight="1">
      <c r="A47" s="38">
        <v>36</v>
      </c>
      <c r="B47" s="22">
        <v>7</v>
      </c>
      <c r="C47" s="39" t="s">
        <v>481</v>
      </c>
      <c r="D47" s="19" t="s">
        <v>2456</v>
      </c>
      <c r="E47" s="21">
        <v>5000000</v>
      </c>
      <c r="F47" s="21">
        <v>4000000</v>
      </c>
      <c r="G47" s="21">
        <f t="shared" si="0"/>
        <v>1520000</v>
      </c>
      <c r="H47" s="107">
        <f t="shared" si="1"/>
        <v>5520000</v>
      </c>
      <c r="K47" s="20"/>
    </row>
    <row r="48" spans="1:11" ht="31.5">
      <c r="A48" s="38">
        <f t="shared" si="2"/>
        <v>37</v>
      </c>
      <c r="B48" s="22">
        <v>14</v>
      </c>
      <c r="C48" s="39" t="s">
        <v>482</v>
      </c>
      <c r="D48" s="19" t="s">
        <v>443</v>
      </c>
      <c r="E48" s="21">
        <v>3600000</v>
      </c>
      <c r="F48" s="21">
        <v>2520000</v>
      </c>
      <c r="G48" s="21">
        <f t="shared" si="0"/>
        <v>660000</v>
      </c>
      <c r="H48" s="107">
        <f t="shared" si="1"/>
        <v>3180000</v>
      </c>
      <c r="K48" s="20"/>
    </row>
    <row r="49" spans="1:11" ht="15.75">
      <c r="A49" s="38">
        <f t="shared" si="2"/>
        <v>38</v>
      </c>
      <c r="B49" s="22">
        <v>18</v>
      </c>
      <c r="C49" s="39" t="s">
        <v>483</v>
      </c>
      <c r="D49" s="19" t="s">
        <v>443</v>
      </c>
      <c r="E49" s="21">
        <v>3600000</v>
      </c>
      <c r="F49" s="21">
        <v>2520000</v>
      </c>
      <c r="G49" s="21">
        <f t="shared" si="0"/>
        <v>660000</v>
      </c>
      <c r="H49" s="107">
        <f t="shared" si="1"/>
        <v>3180000</v>
      </c>
      <c r="K49" s="20"/>
    </row>
    <row r="50" spans="1:11" ht="15.75">
      <c r="A50" s="38">
        <f t="shared" si="2"/>
        <v>39</v>
      </c>
      <c r="B50" s="22">
        <v>21</v>
      </c>
      <c r="C50" s="39" t="s">
        <v>484</v>
      </c>
      <c r="D50" s="19" t="s">
        <v>443</v>
      </c>
      <c r="E50" s="21">
        <v>3600000</v>
      </c>
      <c r="F50" s="21">
        <v>3200000</v>
      </c>
      <c r="G50" s="21">
        <f t="shared" si="0"/>
        <v>660000</v>
      </c>
      <c r="H50" s="107">
        <f t="shared" si="1"/>
        <v>3860000</v>
      </c>
      <c r="K50" s="20"/>
    </row>
    <row r="51" spans="1:11" ht="15.75">
      <c r="A51" s="38">
        <f t="shared" si="2"/>
        <v>40</v>
      </c>
      <c r="B51" s="22">
        <v>23</v>
      </c>
      <c r="C51" s="39" t="s">
        <v>485</v>
      </c>
      <c r="D51" s="19" t="s">
        <v>444</v>
      </c>
      <c r="E51" s="21">
        <v>2000000</v>
      </c>
      <c r="F51" s="21">
        <v>1200000</v>
      </c>
      <c r="G51" s="21">
        <f t="shared" si="0"/>
        <v>310000</v>
      </c>
      <c r="H51" s="107">
        <f t="shared" si="1"/>
        <v>1510000</v>
      </c>
      <c r="K51" s="20"/>
    </row>
    <row r="52" spans="1:11" ht="15.75">
      <c r="A52" s="38">
        <f t="shared" si="2"/>
        <v>41</v>
      </c>
      <c r="B52" s="22">
        <v>25</v>
      </c>
      <c r="C52" s="39" t="s">
        <v>486</v>
      </c>
      <c r="D52" s="19" t="s">
        <v>444</v>
      </c>
      <c r="E52" s="21">
        <v>2000000</v>
      </c>
      <c r="F52" s="21">
        <v>1400000</v>
      </c>
      <c r="G52" s="21">
        <f t="shared" si="0"/>
        <v>310000</v>
      </c>
      <c r="H52" s="107">
        <f t="shared" si="1"/>
        <v>1710000</v>
      </c>
      <c r="K52" s="20"/>
    </row>
    <row r="53" spans="1:11" ht="15.75">
      <c r="A53" s="38">
        <f t="shared" si="2"/>
        <v>42</v>
      </c>
      <c r="B53" s="22">
        <v>26</v>
      </c>
      <c r="C53" s="39" t="s">
        <v>487</v>
      </c>
      <c r="D53" s="19" t="s">
        <v>444</v>
      </c>
      <c r="E53" s="21">
        <v>2000000</v>
      </c>
      <c r="F53" s="21">
        <v>1400000</v>
      </c>
      <c r="G53" s="21">
        <f t="shared" si="0"/>
        <v>310000</v>
      </c>
      <c r="H53" s="107">
        <f t="shared" si="1"/>
        <v>1710000</v>
      </c>
      <c r="K53" s="20"/>
    </row>
    <row r="54" spans="1:11" ht="15.75">
      <c r="A54" s="38">
        <f t="shared" si="2"/>
        <v>43</v>
      </c>
      <c r="B54" s="22">
        <v>27</v>
      </c>
      <c r="C54" s="39" t="s">
        <v>488</v>
      </c>
      <c r="D54" s="19" t="s">
        <v>444</v>
      </c>
      <c r="E54" s="21">
        <v>2000000</v>
      </c>
      <c r="F54" s="21">
        <v>1400000</v>
      </c>
      <c r="G54" s="21">
        <f t="shared" si="0"/>
        <v>310000</v>
      </c>
      <c r="H54" s="107">
        <f t="shared" si="1"/>
        <v>1710000</v>
      </c>
      <c r="K54" s="20"/>
    </row>
    <row r="55" spans="1:11" ht="15.75">
      <c r="A55" s="38">
        <f t="shared" si="2"/>
        <v>44</v>
      </c>
      <c r="B55" s="22">
        <v>28</v>
      </c>
      <c r="C55" s="39" t="s">
        <v>489</v>
      </c>
      <c r="D55" s="19" t="s">
        <v>445</v>
      </c>
      <c r="E55" s="21">
        <v>1600000</v>
      </c>
      <c r="F55" s="21">
        <v>1120000</v>
      </c>
      <c r="G55" s="21">
        <f t="shared" si="0"/>
        <v>190000</v>
      </c>
      <c r="H55" s="107">
        <f t="shared" si="1"/>
        <v>1310000</v>
      </c>
      <c r="K55" s="20"/>
    </row>
    <row r="56" spans="1:11" ht="15.75">
      <c r="A56" s="38">
        <f t="shared" si="2"/>
        <v>45</v>
      </c>
      <c r="B56" s="22">
        <v>29</v>
      </c>
      <c r="C56" s="39" t="s">
        <v>490</v>
      </c>
      <c r="D56" s="19" t="s">
        <v>445</v>
      </c>
      <c r="E56" s="21">
        <v>1600000</v>
      </c>
      <c r="F56" s="21">
        <v>1120000</v>
      </c>
      <c r="G56" s="21">
        <f t="shared" si="0"/>
        <v>190000</v>
      </c>
      <c r="H56" s="107">
        <f t="shared" si="1"/>
        <v>1310000</v>
      </c>
      <c r="K56" s="20"/>
    </row>
    <row r="57" spans="1:11" ht="15.75">
      <c r="A57" s="38">
        <f t="shared" si="2"/>
        <v>46</v>
      </c>
      <c r="B57" s="22">
        <v>30</v>
      </c>
      <c r="C57" s="39" t="s">
        <v>491</v>
      </c>
      <c r="D57" s="19" t="s">
        <v>445</v>
      </c>
      <c r="E57" s="21">
        <v>1600000</v>
      </c>
      <c r="F57" s="21">
        <v>1120000</v>
      </c>
      <c r="G57" s="21">
        <f t="shared" si="0"/>
        <v>190000</v>
      </c>
      <c r="H57" s="107">
        <f t="shared" si="1"/>
        <v>1310000</v>
      </c>
      <c r="K57" s="20"/>
    </row>
    <row r="58" spans="1:11" ht="15.75">
      <c r="A58" s="38"/>
      <c r="B58" s="22"/>
      <c r="C58" s="19" t="s">
        <v>492</v>
      </c>
      <c r="D58" s="19"/>
      <c r="E58" s="20"/>
      <c r="F58" s="20"/>
      <c r="G58" s="21"/>
      <c r="H58" s="107"/>
      <c r="K58" s="20"/>
    </row>
    <row r="59" spans="1:11" ht="31.5">
      <c r="A59" s="38">
        <v>47</v>
      </c>
      <c r="B59" s="22">
        <v>1</v>
      </c>
      <c r="C59" s="39" t="s">
        <v>493</v>
      </c>
      <c r="D59" s="19" t="s">
        <v>2456</v>
      </c>
      <c r="E59" s="21">
        <v>5000000</v>
      </c>
      <c r="F59" s="21">
        <v>3500000</v>
      </c>
      <c r="G59" s="21">
        <f t="shared" si="0"/>
        <v>1520000</v>
      </c>
      <c r="H59" s="107">
        <f t="shared" si="1"/>
        <v>5020000</v>
      </c>
      <c r="K59" s="20"/>
    </row>
    <row r="60" spans="1:11" ht="47.25">
      <c r="A60" s="38">
        <f t="shared" si="2"/>
        <v>48</v>
      </c>
      <c r="B60" s="22">
        <v>2</v>
      </c>
      <c r="C60" s="39" t="s">
        <v>494</v>
      </c>
      <c r="D60" s="19" t="s">
        <v>2456</v>
      </c>
      <c r="E60" s="21">
        <v>5000000</v>
      </c>
      <c r="F60" s="21">
        <v>3500000</v>
      </c>
      <c r="G60" s="21">
        <f t="shared" si="0"/>
        <v>1520000</v>
      </c>
      <c r="H60" s="107">
        <f t="shared" si="1"/>
        <v>5020000</v>
      </c>
      <c r="K60" s="20"/>
    </row>
    <row r="61" spans="1:11" ht="47.25">
      <c r="A61" s="38">
        <f t="shared" si="2"/>
        <v>49</v>
      </c>
      <c r="B61" s="22">
        <v>4</v>
      </c>
      <c r="C61" s="39" t="s">
        <v>495</v>
      </c>
      <c r="D61" s="19" t="s">
        <v>2456</v>
      </c>
      <c r="E61" s="21">
        <v>5000000</v>
      </c>
      <c r="F61" s="21">
        <v>3500000</v>
      </c>
      <c r="G61" s="21">
        <f t="shared" si="0"/>
        <v>1520000</v>
      </c>
      <c r="H61" s="107">
        <f t="shared" si="1"/>
        <v>5020000</v>
      </c>
      <c r="K61" s="20"/>
    </row>
    <row r="62" spans="1:11" ht="31.5">
      <c r="A62" s="38">
        <f t="shared" si="2"/>
        <v>50</v>
      </c>
      <c r="B62" s="22">
        <v>5</v>
      </c>
      <c r="C62" s="39" t="s">
        <v>496</v>
      </c>
      <c r="D62" s="19" t="s">
        <v>2456</v>
      </c>
      <c r="E62" s="21">
        <v>5000000</v>
      </c>
      <c r="F62" s="21">
        <v>3500000</v>
      </c>
      <c r="G62" s="21">
        <f t="shared" si="0"/>
        <v>1520000</v>
      </c>
      <c r="H62" s="107">
        <f t="shared" si="1"/>
        <v>5020000</v>
      </c>
      <c r="K62" s="20"/>
    </row>
    <row r="63" spans="1:11" ht="31.5">
      <c r="A63" s="38">
        <f t="shared" si="2"/>
        <v>51</v>
      </c>
      <c r="B63" s="22">
        <v>6</v>
      </c>
      <c r="C63" s="39" t="s">
        <v>497</v>
      </c>
      <c r="D63" s="19" t="s">
        <v>443</v>
      </c>
      <c r="E63" s="21">
        <v>3600000</v>
      </c>
      <c r="F63" s="21">
        <v>2520000</v>
      </c>
      <c r="G63" s="21">
        <f t="shared" si="0"/>
        <v>660000</v>
      </c>
      <c r="H63" s="107">
        <f t="shared" si="1"/>
        <v>3180000</v>
      </c>
      <c r="K63" s="20"/>
    </row>
    <row r="64" spans="1:11" ht="15.75">
      <c r="A64" s="38">
        <f t="shared" si="2"/>
        <v>52</v>
      </c>
      <c r="B64" s="22">
        <v>7</v>
      </c>
      <c r="C64" s="39" t="s">
        <v>498</v>
      </c>
      <c r="D64" s="19" t="s">
        <v>443</v>
      </c>
      <c r="E64" s="21">
        <v>3600000</v>
      </c>
      <c r="F64" s="21">
        <v>2800000</v>
      </c>
      <c r="G64" s="21">
        <f t="shared" si="0"/>
        <v>660000</v>
      </c>
      <c r="H64" s="107">
        <f t="shared" si="1"/>
        <v>3460000</v>
      </c>
      <c r="K64" s="20"/>
    </row>
    <row r="65" spans="1:11" ht="15.75">
      <c r="A65" s="38">
        <f t="shared" si="2"/>
        <v>53</v>
      </c>
      <c r="B65" s="22">
        <v>8</v>
      </c>
      <c r="C65" s="39" t="s">
        <v>499</v>
      </c>
      <c r="D65" s="19" t="s">
        <v>443</v>
      </c>
      <c r="E65" s="21">
        <v>3600000</v>
      </c>
      <c r="F65" s="21">
        <v>2520000</v>
      </c>
      <c r="G65" s="21">
        <f t="shared" si="0"/>
        <v>660000</v>
      </c>
      <c r="H65" s="107">
        <f t="shared" si="1"/>
        <v>3180000</v>
      </c>
      <c r="K65" s="20"/>
    </row>
    <row r="66" spans="1:11" ht="15.75">
      <c r="A66" s="38">
        <f t="shared" si="2"/>
        <v>54</v>
      </c>
      <c r="B66" s="22">
        <v>9</v>
      </c>
      <c r="C66" s="39" t="s">
        <v>500</v>
      </c>
      <c r="D66" s="19" t="s">
        <v>443</v>
      </c>
      <c r="E66" s="21">
        <v>3600000</v>
      </c>
      <c r="F66" s="21">
        <v>2520000</v>
      </c>
      <c r="G66" s="21">
        <f t="shared" si="0"/>
        <v>660000</v>
      </c>
      <c r="H66" s="107">
        <f t="shared" si="1"/>
        <v>3180000</v>
      </c>
      <c r="K66" s="20"/>
    </row>
    <row r="67" spans="1:11" ht="15.75">
      <c r="A67" s="38">
        <f t="shared" si="2"/>
        <v>55</v>
      </c>
      <c r="B67" s="22">
        <v>10</v>
      </c>
      <c r="C67" s="39" t="s">
        <v>501</v>
      </c>
      <c r="D67" s="19" t="s">
        <v>443</v>
      </c>
      <c r="E67" s="21">
        <v>3600000</v>
      </c>
      <c r="F67" s="21">
        <v>2800000</v>
      </c>
      <c r="G67" s="21">
        <f t="shared" si="0"/>
        <v>660000</v>
      </c>
      <c r="H67" s="107">
        <f t="shared" si="1"/>
        <v>3460000</v>
      </c>
      <c r="K67" s="20"/>
    </row>
    <row r="68" spans="1:11" ht="15.75">
      <c r="A68" s="38">
        <f t="shared" si="2"/>
        <v>56</v>
      </c>
      <c r="B68" s="22">
        <v>12</v>
      </c>
      <c r="C68" s="39" t="s">
        <v>502</v>
      </c>
      <c r="D68" s="19" t="s">
        <v>443</v>
      </c>
      <c r="E68" s="21">
        <v>3600000</v>
      </c>
      <c r="F68" s="21">
        <v>2200000</v>
      </c>
      <c r="G68" s="21">
        <f t="shared" si="0"/>
        <v>660000</v>
      </c>
      <c r="H68" s="107">
        <f t="shared" si="1"/>
        <v>2860000</v>
      </c>
      <c r="K68" s="20"/>
    </row>
    <row r="69" spans="1:11" ht="15.75">
      <c r="A69" s="38">
        <f t="shared" si="2"/>
        <v>57</v>
      </c>
      <c r="B69" s="22">
        <v>14</v>
      </c>
      <c r="C69" s="39" t="s">
        <v>503</v>
      </c>
      <c r="D69" s="19" t="s">
        <v>443</v>
      </c>
      <c r="E69" s="21">
        <v>3600000</v>
      </c>
      <c r="F69" s="21">
        <v>2520000</v>
      </c>
      <c r="G69" s="21">
        <f t="shared" si="0"/>
        <v>660000</v>
      </c>
      <c r="H69" s="107">
        <f t="shared" si="1"/>
        <v>3180000</v>
      </c>
      <c r="K69" s="20"/>
    </row>
    <row r="70" spans="1:11" ht="15.75">
      <c r="A70" s="38">
        <f t="shared" si="2"/>
        <v>58</v>
      </c>
      <c r="B70" s="22">
        <v>15</v>
      </c>
      <c r="C70" s="39" t="s">
        <v>83</v>
      </c>
      <c r="D70" s="19" t="s">
        <v>443</v>
      </c>
      <c r="E70" s="21">
        <v>3600000</v>
      </c>
      <c r="F70" s="21">
        <v>2520000</v>
      </c>
      <c r="G70" s="21">
        <f t="shared" si="0"/>
        <v>660000</v>
      </c>
      <c r="H70" s="107">
        <f t="shared" si="1"/>
        <v>3180000</v>
      </c>
      <c r="K70" s="20"/>
    </row>
    <row r="71" spans="1:11" ht="15.75">
      <c r="A71" s="38">
        <f t="shared" si="2"/>
        <v>59</v>
      </c>
      <c r="B71" s="22">
        <v>16</v>
      </c>
      <c r="C71" s="39" t="s">
        <v>84</v>
      </c>
      <c r="D71" s="19" t="s">
        <v>443</v>
      </c>
      <c r="E71" s="21">
        <v>3600000</v>
      </c>
      <c r="F71" s="21">
        <v>2520000</v>
      </c>
      <c r="G71" s="21">
        <f t="shared" si="0"/>
        <v>660000</v>
      </c>
      <c r="H71" s="107">
        <f t="shared" si="1"/>
        <v>3180000</v>
      </c>
      <c r="K71" s="20"/>
    </row>
    <row r="72" spans="1:11" ht="31.5">
      <c r="A72" s="38">
        <f t="shared" si="2"/>
        <v>60</v>
      </c>
      <c r="B72" s="22">
        <v>17</v>
      </c>
      <c r="C72" s="39" t="s">
        <v>85</v>
      </c>
      <c r="D72" s="19" t="s">
        <v>443</v>
      </c>
      <c r="E72" s="21">
        <v>3600000</v>
      </c>
      <c r="F72" s="21">
        <v>2520000</v>
      </c>
      <c r="G72" s="21">
        <f t="shared" si="0"/>
        <v>660000</v>
      </c>
      <c r="H72" s="107">
        <f t="shared" si="1"/>
        <v>3180000</v>
      </c>
      <c r="K72" s="20"/>
    </row>
    <row r="73" spans="1:11" ht="15.75">
      <c r="A73" s="38">
        <f t="shared" si="2"/>
        <v>61</v>
      </c>
      <c r="B73" s="22">
        <v>18</v>
      </c>
      <c r="C73" s="39" t="s">
        <v>86</v>
      </c>
      <c r="D73" s="19" t="s">
        <v>443</v>
      </c>
      <c r="E73" s="21">
        <v>3600000</v>
      </c>
      <c r="F73" s="21">
        <v>2200000</v>
      </c>
      <c r="G73" s="21">
        <f t="shared" si="0"/>
        <v>660000</v>
      </c>
      <c r="H73" s="107">
        <f t="shared" si="1"/>
        <v>2860000</v>
      </c>
      <c r="K73" s="20"/>
    </row>
    <row r="74" spans="1:11" ht="31.5" customHeight="1">
      <c r="A74" s="38">
        <f t="shared" si="2"/>
        <v>62</v>
      </c>
      <c r="B74" s="22">
        <v>19</v>
      </c>
      <c r="C74" s="39" t="s">
        <v>87</v>
      </c>
      <c r="D74" s="19" t="s">
        <v>443</v>
      </c>
      <c r="E74" s="21">
        <v>3600000</v>
      </c>
      <c r="F74" s="21">
        <v>2520000</v>
      </c>
      <c r="G74" s="21">
        <f t="shared" si="0"/>
        <v>660000</v>
      </c>
      <c r="H74" s="107">
        <f t="shared" si="1"/>
        <v>3180000</v>
      </c>
      <c r="K74" s="20"/>
    </row>
    <row r="75" spans="1:11" ht="31.5">
      <c r="A75" s="38">
        <f t="shared" si="2"/>
        <v>63</v>
      </c>
      <c r="B75" s="22">
        <v>20</v>
      </c>
      <c r="C75" s="39" t="s">
        <v>88</v>
      </c>
      <c r="D75" s="19" t="s">
        <v>443</v>
      </c>
      <c r="E75" s="21">
        <v>3600000</v>
      </c>
      <c r="F75" s="21">
        <v>2520000</v>
      </c>
      <c r="G75" s="21">
        <f aca="true" t="shared" si="3" ref="G75:G138">IF(D75="DB",1520000,IF(D75="I",660000,IF(D75="II",310000,190000)))</f>
        <v>660000</v>
      </c>
      <c r="H75" s="107">
        <f aca="true" t="shared" si="4" ref="H75:H138">F75+G75</f>
        <v>3180000</v>
      </c>
      <c r="K75" s="20"/>
    </row>
    <row r="76" spans="1:11" ht="30" customHeight="1">
      <c r="A76" s="38">
        <f aca="true" t="shared" si="5" ref="A76:A138">A75+1</f>
        <v>64</v>
      </c>
      <c r="B76" s="22">
        <v>22</v>
      </c>
      <c r="C76" s="39" t="s">
        <v>89</v>
      </c>
      <c r="D76" s="19" t="s">
        <v>443</v>
      </c>
      <c r="E76" s="21">
        <v>3600000</v>
      </c>
      <c r="F76" s="21">
        <v>2520000</v>
      </c>
      <c r="G76" s="21">
        <f t="shared" si="3"/>
        <v>660000</v>
      </c>
      <c r="H76" s="107">
        <f t="shared" si="4"/>
        <v>3180000</v>
      </c>
      <c r="K76" s="20"/>
    </row>
    <row r="77" spans="1:11" ht="15.75">
      <c r="A77" s="38">
        <f t="shared" si="5"/>
        <v>65</v>
      </c>
      <c r="B77" s="22">
        <v>23</v>
      </c>
      <c r="C77" s="39" t="s">
        <v>90</v>
      </c>
      <c r="D77" s="19" t="s">
        <v>443</v>
      </c>
      <c r="E77" s="21">
        <v>3600000</v>
      </c>
      <c r="F77" s="21">
        <v>2520000</v>
      </c>
      <c r="G77" s="21">
        <f t="shared" si="3"/>
        <v>660000</v>
      </c>
      <c r="H77" s="107">
        <f t="shared" si="4"/>
        <v>3180000</v>
      </c>
      <c r="K77" s="20"/>
    </row>
    <row r="78" spans="1:11" ht="15.75">
      <c r="A78" s="38">
        <f t="shared" si="5"/>
        <v>66</v>
      </c>
      <c r="B78" s="22">
        <v>29</v>
      </c>
      <c r="C78" s="39" t="s">
        <v>91</v>
      </c>
      <c r="D78" s="19" t="s">
        <v>443</v>
      </c>
      <c r="E78" s="21">
        <v>3600000</v>
      </c>
      <c r="F78" s="21">
        <v>3000000</v>
      </c>
      <c r="G78" s="21">
        <f t="shared" si="3"/>
        <v>660000</v>
      </c>
      <c r="H78" s="107">
        <f t="shared" si="4"/>
        <v>3660000</v>
      </c>
      <c r="K78" s="20"/>
    </row>
    <row r="79" spans="1:11" ht="15.75">
      <c r="A79" s="38">
        <f t="shared" si="5"/>
        <v>67</v>
      </c>
      <c r="B79" s="22">
        <v>30</v>
      </c>
      <c r="C79" s="39" t="s">
        <v>92</v>
      </c>
      <c r="D79" s="19" t="s">
        <v>443</v>
      </c>
      <c r="E79" s="21">
        <v>3600000</v>
      </c>
      <c r="F79" s="21">
        <v>2520000</v>
      </c>
      <c r="G79" s="21">
        <f t="shared" si="3"/>
        <v>660000</v>
      </c>
      <c r="H79" s="107">
        <f t="shared" si="4"/>
        <v>3180000</v>
      </c>
      <c r="K79" s="20"/>
    </row>
    <row r="80" spans="1:11" ht="15.75">
      <c r="A80" s="38">
        <f t="shared" si="5"/>
        <v>68</v>
      </c>
      <c r="B80" s="22">
        <v>32</v>
      </c>
      <c r="C80" s="39" t="s">
        <v>93</v>
      </c>
      <c r="D80" s="19" t="s">
        <v>443</v>
      </c>
      <c r="E80" s="21">
        <v>3600000</v>
      </c>
      <c r="F80" s="21">
        <v>2520000</v>
      </c>
      <c r="G80" s="21">
        <f t="shared" si="3"/>
        <v>660000</v>
      </c>
      <c r="H80" s="107">
        <f t="shared" si="4"/>
        <v>3180000</v>
      </c>
      <c r="K80" s="20"/>
    </row>
    <row r="81" spans="1:11" ht="15.75">
      <c r="A81" s="38">
        <f t="shared" si="5"/>
        <v>69</v>
      </c>
      <c r="B81" s="22">
        <v>38</v>
      </c>
      <c r="C81" s="39" t="s">
        <v>94</v>
      </c>
      <c r="D81" s="19" t="s">
        <v>443</v>
      </c>
      <c r="E81" s="21">
        <v>3600000</v>
      </c>
      <c r="F81" s="21">
        <v>2520000</v>
      </c>
      <c r="G81" s="21">
        <f t="shared" si="3"/>
        <v>660000</v>
      </c>
      <c r="H81" s="107">
        <f t="shared" si="4"/>
        <v>3180000</v>
      </c>
      <c r="I81" s="6">
        <f>73-56</f>
        <v>17</v>
      </c>
      <c r="K81" s="20"/>
    </row>
    <row r="82" spans="1:11" ht="15.75">
      <c r="A82" s="38">
        <f t="shared" si="5"/>
        <v>70</v>
      </c>
      <c r="B82" s="22">
        <v>43</v>
      </c>
      <c r="C82" s="39" t="s">
        <v>95</v>
      </c>
      <c r="D82" s="19" t="s">
        <v>444</v>
      </c>
      <c r="E82" s="21">
        <v>2000000</v>
      </c>
      <c r="F82" s="21">
        <v>1400000</v>
      </c>
      <c r="G82" s="21">
        <f t="shared" si="3"/>
        <v>310000</v>
      </c>
      <c r="H82" s="107">
        <f t="shared" si="4"/>
        <v>1710000</v>
      </c>
      <c r="K82" s="20"/>
    </row>
    <row r="83" spans="1:11" ht="15.75">
      <c r="A83" s="38">
        <f t="shared" si="5"/>
        <v>71</v>
      </c>
      <c r="B83" s="22">
        <v>44</v>
      </c>
      <c r="C83" s="39" t="s">
        <v>96</v>
      </c>
      <c r="D83" s="19" t="s">
        <v>444</v>
      </c>
      <c r="E83" s="21">
        <v>2000000</v>
      </c>
      <c r="F83" s="21">
        <v>1400000</v>
      </c>
      <c r="G83" s="21">
        <f t="shared" si="3"/>
        <v>310000</v>
      </c>
      <c r="H83" s="107">
        <f t="shared" si="4"/>
        <v>1710000</v>
      </c>
      <c r="K83" s="20"/>
    </row>
    <row r="84" spans="1:11" ht="15.75">
      <c r="A84" s="38">
        <f t="shared" si="5"/>
        <v>72</v>
      </c>
      <c r="B84" s="22">
        <v>51</v>
      </c>
      <c r="C84" s="39" t="s">
        <v>97</v>
      </c>
      <c r="D84" s="19" t="s">
        <v>444</v>
      </c>
      <c r="E84" s="21">
        <v>2000000</v>
      </c>
      <c r="F84" s="21">
        <v>1600000</v>
      </c>
      <c r="G84" s="21">
        <f t="shared" si="3"/>
        <v>310000</v>
      </c>
      <c r="H84" s="107">
        <f t="shared" si="4"/>
        <v>1910000</v>
      </c>
      <c r="K84" s="20"/>
    </row>
    <row r="85" spans="1:11" ht="15.75">
      <c r="A85" s="38">
        <f t="shared" si="5"/>
        <v>73</v>
      </c>
      <c r="B85" s="22">
        <v>53</v>
      </c>
      <c r="C85" s="39" t="s">
        <v>98</v>
      </c>
      <c r="D85" s="19" t="s">
        <v>444</v>
      </c>
      <c r="E85" s="21">
        <v>2000000</v>
      </c>
      <c r="F85" s="21">
        <v>1400000</v>
      </c>
      <c r="G85" s="21">
        <f t="shared" si="3"/>
        <v>310000</v>
      </c>
      <c r="H85" s="107">
        <f t="shared" si="4"/>
        <v>1710000</v>
      </c>
      <c r="K85" s="20"/>
    </row>
    <row r="86" spans="1:11" ht="15.75">
      <c r="A86" s="38">
        <f t="shared" si="5"/>
        <v>74</v>
      </c>
      <c r="B86" s="22">
        <v>55</v>
      </c>
      <c r="C86" s="39" t="s">
        <v>99</v>
      </c>
      <c r="D86" s="19" t="s">
        <v>444</v>
      </c>
      <c r="E86" s="21">
        <v>2000000</v>
      </c>
      <c r="F86" s="21">
        <v>1400000</v>
      </c>
      <c r="G86" s="21">
        <f t="shared" si="3"/>
        <v>310000</v>
      </c>
      <c r="H86" s="107">
        <f t="shared" si="4"/>
        <v>1710000</v>
      </c>
      <c r="K86" s="20"/>
    </row>
    <row r="87" spans="1:11" ht="15.75">
      <c r="A87" s="38">
        <f t="shared" si="5"/>
        <v>75</v>
      </c>
      <c r="B87" s="22">
        <v>56</v>
      </c>
      <c r="C87" s="39" t="s">
        <v>100</v>
      </c>
      <c r="D87" s="19" t="s">
        <v>444</v>
      </c>
      <c r="E87" s="21">
        <v>2000000</v>
      </c>
      <c r="F87" s="21">
        <v>1400000</v>
      </c>
      <c r="G87" s="21">
        <f t="shared" si="3"/>
        <v>310000</v>
      </c>
      <c r="H87" s="107">
        <f t="shared" si="4"/>
        <v>1710000</v>
      </c>
      <c r="K87" s="20"/>
    </row>
    <row r="88" spans="1:11" ht="15.75">
      <c r="A88" s="38">
        <f t="shared" si="5"/>
        <v>76</v>
      </c>
      <c r="B88" s="22">
        <v>57</v>
      </c>
      <c r="C88" s="39" t="s">
        <v>965</v>
      </c>
      <c r="D88" s="19" t="s">
        <v>444</v>
      </c>
      <c r="E88" s="21">
        <v>2000000</v>
      </c>
      <c r="F88" s="21">
        <v>1400000</v>
      </c>
      <c r="G88" s="21">
        <f t="shared" si="3"/>
        <v>310000</v>
      </c>
      <c r="H88" s="107">
        <f t="shared" si="4"/>
        <v>1710000</v>
      </c>
      <c r="K88" s="20"/>
    </row>
    <row r="89" spans="1:11" ht="15.75">
      <c r="A89" s="38">
        <f t="shared" si="5"/>
        <v>77</v>
      </c>
      <c r="B89" s="22">
        <v>58</v>
      </c>
      <c r="C89" s="39" t="s">
        <v>966</v>
      </c>
      <c r="D89" s="19" t="s">
        <v>444</v>
      </c>
      <c r="E89" s="21">
        <v>2000000</v>
      </c>
      <c r="F89" s="21">
        <v>1200000</v>
      </c>
      <c r="G89" s="21">
        <f t="shared" si="3"/>
        <v>310000</v>
      </c>
      <c r="H89" s="107">
        <f t="shared" si="4"/>
        <v>1510000</v>
      </c>
      <c r="K89" s="20"/>
    </row>
    <row r="90" spans="1:11" ht="15.75">
      <c r="A90" s="38">
        <f t="shared" si="5"/>
        <v>78</v>
      </c>
      <c r="B90" s="22">
        <v>59</v>
      </c>
      <c r="C90" s="39" t="s">
        <v>967</v>
      </c>
      <c r="D90" s="19" t="s">
        <v>444</v>
      </c>
      <c r="E90" s="21">
        <v>2000000</v>
      </c>
      <c r="F90" s="21">
        <v>1400000</v>
      </c>
      <c r="G90" s="21">
        <f t="shared" si="3"/>
        <v>310000</v>
      </c>
      <c r="H90" s="107">
        <f t="shared" si="4"/>
        <v>1710000</v>
      </c>
      <c r="K90" s="20"/>
    </row>
    <row r="91" spans="1:11" ht="15.75">
      <c r="A91" s="38">
        <f t="shared" si="5"/>
        <v>79</v>
      </c>
      <c r="B91" s="22">
        <v>61</v>
      </c>
      <c r="C91" s="39" t="s">
        <v>968</v>
      </c>
      <c r="D91" s="19" t="s">
        <v>445</v>
      </c>
      <c r="E91" s="21">
        <v>1600000</v>
      </c>
      <c r="F91" s="21">
        <v>1120000</v>
      </c>
      <c r="G91" s="21">
        <f t="shared" si="3"/>
        <v>190000</v>
      </c>
      <c r="H91" s="107">
        <f t="shared" si="4"/>
        <v>1310000</v>
      </c>
      <c r="K91" s="20"/>
    </row>
    <row r="92" spans="1:11" ht="15.75">
      <c r="A92" s="38">
        <f t="shared" si="5"/>
        <v>80</v>
      </c>
      <c r="B92" s="22">
        <v>65</v>
      </c>
      <c r="C92" s="39" t="s">
        <v>970</v>
      </c>
      <c r="D92" s="19" t="s">
        <v>445</v>
      </c>
      <c r="E92" s="21">
        <v>1600000</v>
      </c>
      <c r="F92" s="21">
        <v>1000000</v>
      </c>
      <c r="G92" s="21">
        <f t="shared" si="3"/>
        <v>190000</v>
      </c>
      <c r="H92" s="107">
        <f t="shared" si="4"/>
        <v>1190000</v>
      </c>
      <c r="K92" s="20"/>
    </row>
    <row r="93" spans="1:11" ht="15.75">
      <c r="A93" s="38"/>
      <c r="B93" s="22"/>
      <c r="C93" s="19" t="s">
        <v>971</v>
      </c>
      <c r="D93" s="19"/>
      <c r="E93" s="20"/>
      <c r="F93" s="20"/>
      <c r="G93" s="21"/>
      <c r="H93" s="107"/>
      <c r="K93" s="20"/>
    </row>
    <row r="94" spans="1:11" ht="15.75">
      <c r="A94" s="38">
        <v>81</v>
      </c>
      <c r="B94" s="22">
        <v>5</v>
      </c>
      <c r="C94" s="39" t="s">
        <v>972</v>
      </c>
      <c r="D94" s="19" t="s">
        <v>443</v>
      </c>
      <c r="E94" s="21">
        <v>3600000</v>
      </c>
      <c r="F94" s="21">
        <v>2520000</v>
      </c>
      <c r="G94" s="21">
        <f t="shared" si="3"/>
        <v>660000</v>
      </c>
      <c r="H94" s="107">
        <f t="shared" si="4"/>
        <v>3180000</v>
      </c>
      <c r="K94" s="20"/>
    </row>
    <row r="95" spans="1:11" ht="30.75" customHeight="1">
      <c r="A95" s="38">
        <f t="shared" si="5"/>
        <v>82</v>
      </c>
      <c r="B95" s="22">
        <v>7</v>
      </c>
      <c r="C95" s="39" t="s">
        <v>973</v>
      </c>
      <c r="D95" s="19" t="s">
        <v>443</v>
      </c>
      <c r="E95" s="21">
        <v>3600000</v>
      </c>
      <c r="F95" s="21">
        <v>2520000</v>
      </c>
      <c r="G95" s="21">
        <f t="shared" si="3"/>
        <v>660000</v>
      </c>
      <c r="H95" s="107">
        <f t="shared" si="4"/>
        <v>3180000</v>
      </c>
      <c r="K95" s="20"/>
    </row>
    <row r="96" spans="1:11" ht="15.75">
      <c r="A96" s="38">
        <f t="shared" si="5"/>
        <v>83</v>
      </c>
      <c r="B96" s="22">
        <v>8</v>
      </c>
      <c r="C96" s="39" t="s">
        <v>958</v>
      </c>
      <c r="D96" s="19" t="s">
        <v>443</v>
      </c>
      <c r="E96" s="21">
        <v>3600000</v>
      </c>
      <c r="F96" s="21">
        <v>2520000</v>
      </c>
      <c r="G96" s="21">
        <f t="shared" si="3"/>
        <v>660000</v>
      </c>
      <c r="H96" s="107">
        <f t="shared" si="4"/>
        <v>3180000</v>
      </c>
      <c r="K96" s="20"/>
    </row>
    <row r="97" spans="1:11" ht="15.75">
      <c r="A97" s="38">
        <f t="shared" si="5"/>
        <v>84</v>
      </c>
      <c r="B97" s="22">
        <v>9</v>
      </c>
      <c r="C97" s="39" t="s">
        <v>959</v>
      </c>
      <c r="D97" s="19" t="s">
        <v>443</v>
      </c>
      <c r="E97" s="21">
        <v>3600000</v>
      </c>
      <c r="F97" s="21">
        <v>2520000</v>
      </c>
      <c r="G97" s="21">
        <f t="shared" si="3"/>
        <v>660000</v>
      </c>
      <c r="H97" s="107">
        <f t="shared" si="4"/>
        <v>3180000</v>
      </c>
      <c r="K97" s="20"/>
    </row>
    <row r="98" spans="1:11" ht="15.75">
      <c r="A98" s="38">
        <v>85</v>
      </c>
      <c r="B98" s="22">
        <v>15</v>
      </c>
      <c r="C98" s="39" t="s">
        <v>961</v>
      </c>
      <c r="D98" s="19" t="s">
        <v>443</v>
      </c>
      <c r="E98" s="21">
        <v>3600000</v>
      </c>
      <c r="F98" s="21">
        <v>2200000</v>
      </c>
      <c r="G98" s="21">
        <f t="shared" si="3"/>
        <v>660000</v>
      </c>
      <c r="H98" s="107">
        <f t="shared" si="4"/>
        <v>2860000</v>
      </c>
      <c r="K98" s="20"/>
    </row>
    <row r="99" spans="1:11" ht="15.75">
      <c r="A99" s="38">
        <f t="shared" si="5"/>
        <v>86</v>
      </c>
      <c r="B99" s="22">
        <v>16</v>
      </c>
      <c r="C99" s="39" t="s">
        <v>979</v>
      </c>
      <c r="D99" s="19" t="s">
        <v>443</v>
      </c>
      <c r="E99" s="21">
        <v>3600000</v>
      </c>
      <c r="F99" s="21">
        <v>2520000</v>
      </c>
      <c r="G99" s="21">
        <f t="shared" si="3"/>
        <v>660000</v>
      </c>
      <c r="H99" s="107">
        <f t="shared" si="4"/>
        <v>3180000</v>
      </c>
      <c r="K99" s="20"/>
    </row>
    <row r="100" spans="1:11" ht="15.75">
      <c r="A100" s="38">
        <f t="shared" si="5"/>
        <v>87</v>
      </c>
      <c r="B100" s="22">
        <v>17</v>
      </c>
      <c r="C100" s="39" t="s">
        <v>980</v>
      </c>
      <c r="D100" s="19" t="s">
        <v>443</v>
      </c>
      <c r="E100" s="21">
        <v>3600000</v>
      </c>
      <c r="F100" s="21">
        <v>2520000</v>
      </c>
      <c r="G100" s="21">
        <f t="shared" si="3"/>
        <v>660000</v>
      </c>
      <c r="H100" s="107">
        <f t="shared" si="4"/>
        <v>3180000</v>
      </c>
      <c r="K100" s="20"/>
    </row>
    <row r="101" spans="1:11" ht="15.75">
      <c r="A101" s="38">
        <f t="shared" si="5"/>
        <v>88</v>
      </c>
      <c r="B101" s="22">
        <v>18</v>
      </c>
      <c r="C101" s="39" t="s">
        <v>1934</v>
      </c>
      <c r="D101" s="19" t="s">
        <v>443</v>
      </c>
      <c r="E101" s="21">
        <v>3600000</v>
      </c>
      <c r="F101" s="21">
        <v>2520000</v>
      </c>
      <c r="G101" s="21">
        <f t="shared" si="3"/>
        <v>660000</v>
      </c>
      <c r="H101" s="107">
        <f t="shared" si="4"/>
        <v>3180000</v>
      </c>
      <c r="K101" s="20"/>
    </row>
    <row r="102" spans="1:11" ht="15.75">
      <c r="A102" s="38">
        <f t="shared" si="5"/>
        <v>89</v>
      </c>
      <c r="B102" s="22">
        <v>19</v>
      </c>
      <c r="C102" s="39" t="s">
        <v>1935</v>
      </c>
      <c r="D102" s="19" t="s">
        <v>443</v>
      </c>
      <c r="E102" s="21">
        <v>3600000</v>
      </c>
      <c r="F102" s="21">
        <v>2520000</v>
      </c>
      <c r="G102" s="21">
        <f t="shared" si="3"/>
        <v>660000</v>
      </c>
      <c r="H102" s="107">
        <f t="shared" si="4"/>
        <v>3180000</v>
      </c>
      <c r="K102" s="20"/>
    </row>
    <row r="103" spans="1:11" ht="15.75">
      <c r="A103" s="38">
        <f t="shared" si="5"/>
        <v>90</v>
      </c>
      <c r="B103" s="22">
        <v>28</v>
      </c>
      <c r="C103" s="39" t="s">
        <v>1936</v>
      </c>
      <c r="D103" s="19" t="s">
        <v>443</v>
      </c>
      <c r="E103" s="21">
        <v>3600000</v>
      </c>
      <c r="F103" s="21">
        <v>2520000</v>
      </c>
      <c r="G103" s="21">
        <f t="shared" si="3"/>
        <v>660000</v>
      </c>
      <c r="H103" s="107">
        <f t="shared" si="4"/>
        <v>3180000</v>
      </c>
      <c r="K103" s="20"/>
    </row>
    <row r="104" spans="1:11" ht="15.75">
      <c r="A104" s="38">
        <f t="shared" si="5"/>
        <v>91</v>
      </c>
      <c r="B104" s="22">
        <v>29</v>
      </c>
      <c r="C104" s="39" t="s">
        <v>1937</v>
      </c>
      <c r="D104" s="19" t="s">
        <v>443</v>
      </c>
      <c r="E104" s="21">
        <v>3600000</v>
      </c>
      <c r="F104" s="21">
        <v>2800000</v>
      </c>
      <c r="G104" s="21">
        <f t="shared" si="3"/>
        <v>660000</v>
      </c>
      <c r="H104" s="107">
        <f t="shared" si="4"/>
        <v>3460000</v>
      </c>
      <c r="K104" s="20"/>
    </row>
    <row r="105" spans="1:11" ht="15.75">
      <c r="A105" s="38">
        <f t="shared" si="5"/>
        <v>92</v>
      </c>
      <c r="B105" s="22">
        <v>31</v>
      </c>
      <c r="C105" s="39" t="s">
        <v>993</v>
      </c>
      <c r="D105" s="19" t="s">
        <v>443</v>
      </c>
      <c r="E105" s="21">
        <v>3600000</v>
      </c>
      <c r="F105" s="21">
        <v>2800000</v>
      </c>
      <c r="G105" s="21">
        <f t="shared" si="3"/>
        <v>660000</v>
      </c>
      <c r="H105" s="107">
        <f t="shared" si="4"/>
        <v>3460000</v>
      </c>
      <c r="K105" s="20"/>
    </row>
    <row r="106" spans="1:11" ht="15.75">
      <c r="A106" s="38">
        <f t="shared" si="5"/>
        <v>93</v>
      </c>
      <c r="B106" s="22">
        <v>32</v>
      </c>
      <c r="C106" s="39" t="s">
        <v>994</v>
      </c>
      <c r="D106" s="19" t="s">
        <v>443</v>
      </c>
      <c r="E106" s="21">
        <v>3600000</v>
      </c>
      <c r="F106" s="21">
        <v>2800000</v>
      </c>
      <c r="G106" s="21">
        <f t="shared" si="3"/>
        <v>660000</v>
      </c>
      <c r="H106" s="107">
        <f t="shared" si="4"/>
        <v>3460000</v>
      </c>
      <c r="K106" s="20"/>
    </row>
    <row r="107" spans="1:11" ht="15.75">
      <c r="A107" s="38">
        <f t="shared" si="5"/>
        <v>94</v>
      </c>
      <c r="B107" s="22">
        <v>33</v>
      </c>
      <c r="C107" s="39" t="s">
        <v>995</v>
      </c>
      <c r="D107" s="19" t="s">
        <v>443</v>
      </c>
      <c r="E107" s="21">
        <v>3600000</v>
      </c>
      <c r="F107" s="21">
        <v>2520000</v>
      </c>
      <c r="G107" s="21">
        <f t="shared" si="3"/>
        <v>660000</v>
      </c>
      <c r="H107" s="107">
        <f t="shared" si="4"/>
        <v>3180000</v>
      </c>
      <c r="K107" s="20"/>
    </row>
    <row r="108" spans="1:11" ht="15.75">
      <c r="A108" s="38">
        <f t="shared" si="5"/>
        <v>95</v>
      </c>
      <c r="B108" s="22">
        <v>37</v>
      </c>
      <c r="C108" s="39" t="s">
        <v>996</v>
      </c>
      <c r="D108" s="19" t="s">
        <v>443</v>
      </c>
      <c r="E108" s="21">
        <v>3600000</v>
      </c>
      <c r="F108" s="21">
        <v>2500000</v>
      </c>
      <c r="G108" s="21">
        <f t="shared" si="3"/>
        <v>660000</v>
      </c>
      <c r="H108" s="107">
        <f t="shared" si="4"/>
        <v>3160000</v>
      </c>
      <c r="K108" s="20"/>
    </row>
    <row r="109" spans="1:11" ht="15.75">
      <c r="A109" s="38">
        <f t="shared" si="5"/>
        <v>96</v>
      </c>
      <c r="B109" s="22">
        <v>39</v>
      </c>
      <c r="C109" s="39" t="s">
        <v>997</v>
      </c>
      <c r="D109" s="19" t="s">
        <v>443</v>
      </c>
      <c r="E109" s="21">
        <v>3600000</v>
      </c>
      <c r="F109" s="21">
        <v>2520000</v>
      </c>
      <c r="G109" s="21">
        <f t="shared" si="3"/>
        <v>660000</v>
      </c>
      <c r="H109" s="107">
        <f t="shared" si="4"/>
        <v>3180000</v>
      </c>
      <c r="K109" s="20"/>
    </row>
    <row r="110" spans="1:11" ht="15.75">
      <c r="A110" s="38">
        <f t="shared" si="5"/>
        <v>97</v>
      </c>
      <c r="B110" s="22">
        <v>40</v>
      </c>
      <c r="C110" s="39" t="s">
        <v>998</v>
      </c>
      <c r="D110" s="19" t="s">
        <v>443</v>
      </c>
      <c r="E110" s="21">
        <v>3600000</v>
      </c>
      <c r="F110" s="21">
        <v>2520000</v>
      </c>
      <c r="G110" s="21">
        <f t="shared" si="3"/>
        <v>660000</v>
      </c>
      <c r="H110" s="107">
        <f t="shared" si="4"/>
        <v>3180000</v>
      </c>
      <c r="K110" s="20"/>
    </row>
    <row r="111" spans="1:11" ht="15.75">
      <c r="A111" s="38">
        <f t="shared" si="5"/>
        <v>98</v>
      </c>
      <c r="B111" s="22">
        <v>41</v>
      </c>
      <c r="C111" s="39" t="s">
        <v>999</v>
      </c>
      <c r="D111" s="19" t="s">
        <v>443</v>
      </c>
      <c r="E111" s="21">
        <v>3600000</v>
      </c>
      <c r="F111" s="21">
        <v>2520000</v>
      </c>
      <c r="G111" s="21">
        <f t="shared" si="3"/>
        <v>660000</v>
      </c>
      <c r="H111" s="107">
        <f t="shared" si="4"/>
        <v>3180000</v>
      </c>
      <c r="K111" s="20"/>
    </row>
    <row r="112" spans="1:11" ht="15.75">
      <c r="A112" s="38">
        <f t="shared" si="5"/>
        <v>99</v>
      </c>
      <c r="B112" s="22">
        <v>42</v>
      </c>
      <c r="C112" s="39" t="s">
        <v>1000</v>
      </c>
      <c r="D112" s="19" t="s">
        <v>443</v>
      </c>
      <c r="E112" s="21">
        <v>3600000</v>
      </c>
      <c r="F112" s="21">
        <v>2520000</v>
      </c>
      <c r="G112" s="21">
        <f t="shared" si="3"/>
        <v>660000</v>
      </c>
      <c r="H112" s="107">
        <f t="shared" si="4"/>
        <v>3180000</v>
      </c>
      <c r="K112" s="20"/>
    </row>
    <row r="113" spans="1:11" ht="15.75">
      <c r="A113" s="38">
        <f t="shared" si="5"/>
        <v>100</v>
      </c>
      <c r="B113" s="22">
        <v>44</v>
      </c>
      <c r="C113" s="39" t="s">
        <v>1001</v>
      </c>
      <c r="D113" s="19" t="s">
        <v>444</v>
      </c>
      <c r="E113" s="21">
        <v>2000000</v>
      </c>
      <c r="F113" s="21">
        <v>1800000</v>
      </c>
      <c r="G113" s="21">
        <f t="shared" si="3"/>
        <v>310000</v>
      </c>
      <c r="H113" s="107">
        <f t="shared" si="4"/>
        <v>2110000</v>
      </c>
      <c r="K113" s="20"/>
    </row>
    <row r="114" spans="1:11" ht="15.75">
      <c r="A114" s="38">
        <f t="shared" si="5"/>
        <v>101</v>
      </c>
      <c r="B114" s="22">
        <v>45</v>
      </c>
      <c r="C114" s="39" t="s">
        <v>1002</v>
      </c>
      <c r="D114" s="19" t="s">
        <v>444</v>
      </c>
      <c r="E114" s="21">
        <v>2000000</v>
      </c>
      <c r="F114" s="21">
        <v>1800000</v>
      </c>
      <c r="G114" s="21">
        <f t="shared" si="3"/>
        <v>310000</v>
      </c>
      <c r="H114" s="107">
        <f t="shared" si="4"/>
        <v>2110000</v>
      </c>
      <c r="K114" s="20"/>
    </row>
    <row r="115" spans="1:11" ht="15.75">
      <c r="A115" s="38">
        <f t="shared" si="5"/>
        <v>102</v>
      </c>
      <c r="B115" s="22">
        <v>46</v>
      </c>
      <c r="C115" s="39" t="s">
        <v>1003</v>
      </c>
      <c r="D115" s="19" t="s">
        <v>444</v>
      </c>
      <c r="E115" s="21">
        <v>2000000</v>
      </c>
      <c r="F115" s="21">
        <v>1400000</v>
      </c>
      <c r="G115" s="21">
        <f t="shared" si="3"/>
        <v>310000</v>
      </c>
      <c r="H115" s="107">
        <f t="shared" si="4"/>
        <v>1710000</v>
      </c>
      <c r="K115" s="20"/>
    </row>
    <row r="116" spans="1:11" ht="15.75">
      <c r="A116" s="38">
        <f t="shared" si="5"/>
        <v>103</v>
      </c>
      <c r="B116" s="22">
        <v>47</v>
      </c>
      <c r="C116" s="39" t="s">
        <v>1004</v>
      </c>
      <c r="D116" s="19" t="s">
        <v>444</v>
      </c>
      <c r="E116" s="21">
        <v>2000000</v>
      </c>
      <c r="F116" s="21">
        <v>1400000</v>
      </c>
      <c r="G116" s="21">
        <f t="shared" si="3"/>
        <v>310000</v>
      </c>
      <c r="H116" s="107">
        <f t="shared" si="4"/>
        <v>1710000</v>
      </c>
      <c r="K116" s="20"/>
    </row>
    <row r="117" spans="1:11" ht="15.75">
      <c r="A117" s="38">
        <f t="shared" si="5"/>
        <v>104</v>
      </c>
      <c r="B117" s="22">
        <v>48</v>
      </c>
      <c r="C117" s="39" t="s">
        <v>1005</v>
      </c>
      <c r="D117" s="19" t="s">
        <v>444</v>
      </c>
      <c r="E117" s="21">
        <v>2000000</v>
      </c>
      <c r="F117" s="21">
        <v>1800000</v>
      </c>
      <c r="G117" s="21">
        <f t="shared" si="3"/>
        <v>310000</v>
      </c>
      <c r="H117" s="107">
        <f t="shared" si="4"/>
        <v>2110000</v>
      </c>
      <c r="K117" s="20"/>
    </row>
    <row r="118" spans="1:11" ht="15.75">
      <c r="A118" s="38">
        <f t="shared" si="5"/>
        <v>105</v>
      </c>
      <c r="B118" s="22">
        <v>50</v>
      </c>
      <c r="C118" s="39" t="s">
        <v>209</v>
      </c>
      <c r="D118" s="19" t="s">
        <v>444</v>
      </c>
      <c r="E118" s="21">
        <v>2000000</v>
      </c>
      <c r="F118" s="21">
        <v>1200000</v>
      </c>
      <c r="G118" s="21">
        <f t="shared" si="3"/>
        <v>310000</v>
      </c>
      <c r="H118" s="107">
        <f t="shared" si="4"/>
        <v>1510000</v>
      </c>
      <c r="K118" s="20"/>
    </row>
    <row r="119" spans="1:11" ht="15.75">
      <c r="A119" s="38">
        <f t="shared" si="5"/>
        <v>106</v>
      </c>
      <c r="B119" s="22">
        <v>51</v>
      </c>
      <c r="C119" s="39" t="s">
        <v>210</v>
      </c>
      <c r="D119" s="19" t="s">
        <v>444</v>
      </c>
      <c r="E119" s="21">
        <v>2000000</v>
      </c>
      <c r="F119" s="21">
        <v>1700000</v>
      </c>
      <c r="G119" s="21">
        <f t="shared" si="3"/>
        <v>310000</v>
      </c>
      <c r="H119" s="107">
        <f t="shared" si="4"/>
        <v>2010000</v>
      </c>
      <c r="K119" s="20"/>
    </row>
    <row r="120" spans="1:11" ht="15.75">
      <c r="A120" s="38">
        <f t="shared" si="5"/>
        <v>107</v>
      </c>
      <c r="B120" s="22">
        <v>52</v>
      </c>
      <c r="C120" s="39" t="s">
        <v>211</v>
      </c>
      <c r="D120" s="19" t="s">
        <v>444</v>
      </c>
      <c r="E120" s="21">
        <v>2000000</v>
      </c>
      <c r="F120" s="21">
        <v>1800000</v>
      </c>
      <c r="G120" s="21">
        <f t="shared" si="3"/>
        <v>310000</v>
      </c>
      <c r="H120" s="107">
        <f t="shared" si="4"/>
        <v>2110000</v>
      </c>
      <c r="K120" s="20"/>
    </row>
    <row r="121" spans="1:11" ht="15.75">
      <c r="A121" s="38">
        <f t="shared" si="5"/>
        <v>108</v>
      </c>
      <c r="B121" s="22">
        <v>54</v>
      </c>
      <c r="C121" s="39" t="s">
        <v>212</v>
      </c>
      <c r="D121" s="19" t="s">
        <v>445</v>
      </c>
      <c r="E121" s="21">
        <v>1600000</v>
      </c>
      <c r="F121" s="21">
        <v>1120000</v>
      </c>
      <c r="G121" s="21">
        <f t="shared" si="3"/>
        <v>190000</v>
      </c>
      <c r="H121" s="107">
        <f t="shared" si="4"/>
        <v>1310000</v>
      </c>
      <c r="K121" s="20"/>
    </row>
    <row r="122" spans="1:11" ht="15.75">
      <c r="A122" s="38">
        <f t="shared" si="5"/>
        <v>109</v>
      </c>
      <c r="B122" s="22">
        <v>55</v>
      </c>
      <c r="C122" s="39" t="s">
        <v>213</v>
      </c>
      <c r="D122" s="19" t="s">
        <v>445</v>
      </c>
      <c r="E122" s="21">
        <v>1600000</v>
      </c>
      <c r="F122" s="21">
        <v>1120000</v>
      </c>
      <c r="G122" s="21">
        <f t="shared" si="3"/>
        <v>190000</v>
      </c>
      <c r="H122" s="107">
        <f t="shared" si="4"/>
        <v>1310000</v>
      </c>
      <c r="K122" s="20"/>
    </row>
    <row r="123" spans="1:11" ht="15.75">
      <c r="A123" s="38">
        <f t="shared" si="5"/>
        <v>110</v>
      </c>
      <c r="B123" s="22">
        <v>58</v>
      </c>
      <c r="C123" s="39" t="s">
        <v>214</v>
      </c>
      <c r="D123" s="19" t="s">
        <v>445</v>
      </c>
      <c r="E123" s="21">
        <v>1600000</v>
      </c>
      <c r="F123" s="21">
        <v>1120000</v>
      </c>
      <c r="G123" s="21">
        <f t="shared" si="3"/>
        <v>190000</v>
      </c>
      <c r="H123" s="107">
        <f t="shared" si="4"/>
        <v>1310000</v>
      </c>
      <c r="K123" s="20"/>
    </row>
    <row r="124" spans="1:11" ht="15.75">
      <c r="A124" s="38"/>
      <c r="B124" s="22"/>
      <c r="C124" s="19" t="s">
        <v>215</v>
      </c>
      <c r="D124" s="19"/>
      <c r="E124" s="20"/>
      <c r="F124" s="20"/>
      <c r="G124" s="21"/>
      <c r="H124" s="107"/>
      <c r="K124" s="20"/>
    </row>
    <row r="125" spans="1:11" ht="15.75">
      <c r="A125" s="38">
        <v>111</v>
      </c>
      <c r="B125" s="22">
        <v>10</v>
      </c>
      <c r="C125" s="39" t="s">
        <v>216</v>
      </c>
      <c r="D125" s="19" t="s">
        <v>443</v>
      </c>
      <c r="E125" s="21">
        <v>3600000</v>
      </c>
      <c r="F125" s="21">
        <v>2520000</v>
      </c>
      <c r="G125" s="21">
        <f t="shared" si="3"/>
        <v>660000</v>
      </c>
      <c r="H125" s="107">
        <f t="shared" si="4"/>
        <v>3180000</v>
      </c>
      <c r="K125" s="20"/>
    </row>
    <row r="126" spans="1:11" ht="31.5">
      <c r="A126" s="38">
        <f t="shared" si="5"/>
        <v>112</v>
      </c>
      <c r="B126" s="22">
        <v>11</v>
      </c>
      <c r="C126" s="39" t="s">
        <v>217</v>
      </c>
      <c r="D126" s="19" t="s">
        <v>443</v>
      </c>
      <c r="E126" s="21">
        <v>3600000</v>
      </c>
      <c r="F126" s="21">
        <v>2520000</v>
      </c>
      <c r="G126" s="21">
        <f t="shared" si="3"/>
        <v>660000</v>
      </c>
      <c r="H126" s="107">
        <f t="shared" si="4"/>
        <v>3180000</v>
      </c>
      <c r="K126" s="20"/>
    </row>
    <row r="127" spans="1:11" ht="15.75">
      <c r="A127" s="38">
        <f t="shared" si="5"/>
        <v>113</v>
      </c>
      <c r="B127" s="22">
        <v>14</v>
      </c>
      <c r="C127" s="39" t="s">
        <v>218</v>
      </c>
      <c r="D127" s="19" t="s">
        <v>443</v>
      </c>
      <c r="E127" s="21">
        <v>3600000</v>
      </c>
      <c r="F127" s="21">
        <v>2520000</v>
      </c>
      <c r="G127" s="21">
        <f t="shared" si="3"/>
        <v>660000</v>
      </c>
      <c r="H127" s="107">
        <f t="shared" si="4"/>
        <v>3180000</v>
      </c>
      <c r="K127" s="20"/>
    </row>
    <row r="128" spans="1:11" ht="15.75">
      <c r="A128" s="38">
        <f t="shared" si="5"/>
        <v>114</v>
      </c>
      <c r="B128" s="22">
        <v>18</v>
      </c>
      <c r="C128" s="39" t="s">
        <v>219</v>
      </c>
      <c r="D128" s="19" t="s">
        <v>443</v>
      </c>
      <c r="E128" s="21">
        <v>3600000</v>
      </c>
      <c r="F128" s="21">
        <v>2520000</v>
      </c>
      <c r="G128" s="21">
        <f t="shared" si="3"/>
        <v>660000</v>
      </c>
      <c r="H128" s="107">
        <f t="shared" si="4"/>
        <v>3180000</v>
      </c>
      <c r="K128" s="20"/>
    </row>
    <row r="129" spans="1:11" ht="15.75">
      <c r="A129" s="38">
        <f t="shared" si="5"/>
        <v>115</v>
      </c>
      <c r="B129" s="22">
        <v>23</v>
      </c>
      <c r="C129" s="39" t="s">
        <v>220</v>
      </c>
      <c r="D129" s="19" t="s">
        <v>443</v>
      </c>
      <c r="E129" s="21">
        <v>3600000</v>
      </c>
      <c r="F129" s="21">
        <v>2520000</v>
      </c>
      <c r="G129" s="21">
        <f t="shared" si="3"/>
        <v>660000</v>
      </c>
      <c r="H129" s="107">
        <f t="shared" si="4"/>
        <v>3180000</v>
      </c>
      <c r="K129" s="20"/>
    </row>
    <row r="130" spans="1:11" ht="15.75">
      <c r="A130" s="38">
        <f t="shared" si="5"/>
        <v>116</v>
      </c>
      <c r="B130" s="22">
        <v>26</v>
      </c>
      <c r="C130" s="39" t="s">
        <v>223</v>
      </c>
      <c r="D130" s="19" t="s">
        <v>443</v>
      </c>
      <c r="E130" s="21">
        <v>3600000</v>
      </c>
      <c r="F130" s="21">
        <v>2520000</v>
      </c>
      <c r="G130" s="21">
        <f t="shared" si="3"/>
        <v>660000</v>
      </c>
      <c r="H130" s="107">
        <f t="shared" si="4"/>
        <v>3180000</v>
      </c>
      <c r="K130" s="20"/>
    </row>
    <row r="131" spans="1:11" ht="47.25">
      <c r="A131" s="38">
        <f t="shared" si="5"/>
        <v>117</v>
      </c>
      <c r="B131" s="22">
        <v>27</v>
      </c>
      <c r="C131" s="39" t="s">
        <v>224</v>
      </c>
      <c r="D131" s="19" t="s">
        <v>444</v>
      </c>
      <c r="E131" s="21">
        <v>2000000</v>
      </c>
      <c r="F131" s="21">
        <v>1400000</v>
      </c>
      <c r="G131" s="21">
        <f t="shared" si="3"/>
        <v>310000</v>
      </c>
      <c r="H131" s="107">
        <f t="shared" si="4"/>
        <v>1710000</v>
      </c>
      <c r="K131" s="20"/>
    </row>
    <row r="132" spans="1:11" ht="31.5">
      <c r="A132" s="38">
        <f t="shared" si="5"/>
        <v>118</v>
      </c>
      <c r="B132" s="22">
        <v>28</v>
      </c>
      <c r="C132" s="39" t="s">
        <v>225</v>
      </c>
      <c r="D132" s="19" t="s">
        <v>444</v>
      </c>
      <c r="E132" s="21">
        <v>2000000</v>
      </c>
      <c r="F132" s="21">
        <v>1400000</v>
      </c>
      <c r="G132" s="21">
        <f t="shared" si="3"/>
        <v>310000</v>
      </c>
      <c r="H132" s="107">
        <f t="shared" si="4"/>
        <v>1710000</v>
      </c>
      <c r="K132" s="20"/>
    </row>
    <row r="133" spans="1:11" ht="15.75">
      <c r="A133" s="38">
        <f t="shared" si="5"/>
        <v>119</v>
      </c>
      <c r="B133" s="22">
        <v>29</v>
      </c>
      <c r="C133" s="39" t="s">
        <v>226</v>
      </c>
      <c r="D133" s="19" t="s">
        <v>444</v>
      </c>
      <c r="E133" s="21">
        <v>2000000</v>
      </c>
      <c r="F133" s="21">
        <v>1400000</v>
      </c>
      <c r="G133" s="21">
        <f t="shared" si="3"/>
        <v>310000</v>
      </c>
      <c r="H133" s="107">
        <f t="shared" si="4"/>
        <v>1710000</v>
      </c>
      <c r="K133" s="20"/>
    </row>
    <row r="134" spans="1:11" ht="15.75">
      <c r="A134" s="38">
        <f t="shared" si="5"/>
        <v>120</v>
      </c>
      <c r="B134" s="22">
        <v>30</v>
      </c>
      <c r="C134" s="39" t="s">
        <v>227</v>
      </c>
      <c r="D134" s="19" t="s">
        <v>444</v>
      </c>
      <c r="E134" s="21">
        <v>2000000</v>
      </c>
      <c r="F134" s="21">
        <v>1400000</v>
      </c>
      <c r="G134" s="21">
        <f t="shared" si="3"/>
        <v>310000</v>
      </c>
      <c r="H134" s="107">
        <f t="shared" si="4"/>
        <v>1710000</v>
      </c>
      <c r="K134" s="20"/>
    </row>
    <row r="135" spans="1:11" ht="31.5">
      <c r="A135" s="38">
        <f t="shared" si="5"/>
        <v>121</v>
      </c>
      <c r="B135" s="22">
        <v>32</v>
      </c>
      <c r="C135" s="39" t="s">
        <v>228</v>
      </c>
      <c r="D135" s="19" t="s">
        <v>444</v>
      </c>
      <c r="E135" s="21">
        <v>2000000</v>
      </c>
      <c r="F135" s="21">
        <v>1400000</v>
      </c>
      <c r="G135" s="21">
        <f t="shared" si="3"/>
        <v>310000</v>
      </c>
      <c r="H135" s="107">
        <f t="shared" si="4"/>
        <v>1710000</v>
      </c>
      <c r="K135" s="20"/>
    </row>
    <row r="136" spans="1:11" ht="15.75">
      <c r="A136" s="38">
        <f t="shared" si="5"/>
        <v>122</v>
      </c>
      <c r="B136" s="22">
        <v>33</v>
      </c>
      <c r="C136" s="39" t="s">
        <v>229</v>
      </c>
      <c r="D136" s="19" t="s">
        <v>444</v>
      </c>
      <c r="E136" s="21">
        <v>2000000</v>
      </c>
      <c r="F136" s="21">
        <v>1400000</v>
      </c>
      <c r="G136" s="21">
        <f t="shared" si="3"/>
        <v>310000</v>
      </c>
      <c r="H136" s="107">
        <f t="shared" si="4"/>
        <v>1710000</v>
      </c>
      <c r="K136" s="20"/>
    </row>
    <row r="137" spans="1:11" ht="15.75">
      <c r="A137" s="38">
        <f t="shared" si="5"/>
        <v>123</v>
      </c>
      <c r="B137" s="22">
        <v>34</v>
      </c>
      <c r="C137" s="39" t="s">
        <v>230</v>
      </c>
      <c r="D137" s="19" t="s">
        <v>444</v>
      </c>
      <c r="E137" s="21">
        <v>2000000</v>
      </c>
      <c r="F137" s="21">
        <v>1400000</v>
      </c>
      <c r="G137" s="21">
        <f t="shared" si="3"/>
        <v>310000</v>
      </c>
      <c r="H137" s="107">
        <f t="shared" si="4"/>
        <v>1710000</v>
      </c>
      <c r="K137" s="20"/>
    </row>
    <row r="138" spans="1:11" ht="15.75">
      <c r="A138" s="38">
        <f t="shared" si="5"/>
        <v>124</v>
      </c>
      <c r="B138" s="22">
        <v>35</v>
      </c>
      <c r="C138" s="39" t="s">
        <v>231</v>
      </c>
      <c r="D138" s="19" t="s">
        <v>444</v>
      </c>
      <c r="E138" s="21">
        <v>2000000</v>
      </c>
      <c r="F138" s="21">
        <v>1400000</v>
      </c>
      <c r="G138" s="21">
        <f t="shared" si="3"/>
        <v>310000</v>
      </c>
      <c r="H138" s="107">
        <f t="shared" si="4"/>
        <v>1710000</v>
      </c>
      <c r="K138" s="20"/>
    </row>
    <row r="139" spans="1:11" ht="31.5">
      <c r="A139" s="38">
        <f aca="true" t="shared" si="6" ref="A139:A201">A138+1</f>
        <v>125</v>
      </c>
      <c r="B139" s="22">
        <v>36</v>
      </c>
      <c r="C139" s="39" t="s">
        <v>232</v>
      </c>
      <c r="D139" s="19" t="s">
        <v>444</v>
      </c>
      <c r="E139" s="21">
        <v>2000000</v>
      </c>
      <c r="F139" s="21">
        <v>1400000</v>
      </c>
      <c r="G139" s="21">
        <f aca="true" t="shared" si="7" ref="G139:G202">IF(D139="DB",1520000,IF(D139="I",660000,IF(D139="II",310000,190000)))</f>
        <v>310000</v>
      </c>
      <c r="H139" s="107">
        <f aca="true" t="shared" si="8" ref="H139:H202">F139+G139</f>
        <v>1710000</v>
      </c>
      <c r="K139" s="20"/>
    </row>
    <row r="140" spans="1:11" ht="31.5">
      <c r="A140" s="38">
        <f t="shared" si="6"/>
        <v>126</v>
      </c>
      <c r="B140" s="22">
        <v>37</v>
      </c>
      <c r="C140" s="39" t="s">
        <v>233</v>
      </c>
      <c r="D140" s="19" t="s">
        <v>444</v>
      </c>
      <c r="E140" s="21">
        <v>2000000</v>
      </c>
      <c r="F140" s="21">
        <v>1400000</v>
      </c>
      <c r="G140" s="21">
        <f t="shared" si="7"/>
        <v>310000</v>
      </c>
      <c r="H140" s="107">
        <f t="shared" si="8"/>
        <v>1710000</v>
      </c>
      <c r="K140" s="20"/>
    </row>
    <row r="141" spans="1:11" ht="31.5">
      <c r="A141" s="38">
        <f t="shared" si="6"/>
        <v>127</v>
      </c>
      <c r="B141" s="22">
        <v>38</v>
      </c>
      <c r="C141" s="39" t="s">
        <v>234</v>
      </c>
      <c r="D141" s="19" t="s">
        <v>444</v>
      </c>
      <c r="E141" s="21">
        <v>2000000</v>
      </c>
      <c r="F141" s="21">
        <v>1400000</v>
      </c>
      <c r="G141" s="21">
        <f t="shared" si="7"/>
        <v>310000</v>
      </c>
      <c r="H141" s="107">
        <f t="shared" si="8"/>
        <v>1710000</v>
      </c>
      <c r="K141" s="20"/>
    </row>
    <row r="142" spans="1:11" ht="15.75">
      <c r="A142" s="38">
        <v>128</v>
      </c>
      <c r="B142" s="22">
        <v>41</v>
      </c>
      <c r="C142" s="39" t="s">
        <v>235</v>
      </c>
      <c r="D142" s="19" t="s">
        <v>444</v>
      </c>
      <c r="E142" s="21">
        <v>2000000</v>
      </c>
      <c r="F142" s="21">
        <v>1400000</v>
      </c>
      <c r="G142" s="21">
        <f t="shared" si="7"/>
        <v>310000</v>
      </c>
      <c r="H142" s="107">
        <f t="shared" si="8"/>
        <v>1710000</v>
      </c>
      <c r="K142" s="20"/>
    </row>
    <row r="143" spans="1:11" ht="15.75">
      <c r="A143" s="38">
        <f t="shared" si="6"/>
        <v>129</v>
      </c>
      <c r="B143" s="22">
        <v>42</v>
      </c>
      <c r="C143" s="39" t="s">
        <v>236</v>
      </c>
      <c r="D143" s="19" t="s">
        <v>444</v>
      </c>
      <c r="E143" s="21">
        <v>2000000</v>
      </c>
      <c r="F143" s="21">
        <v>1400000</v>
      </c>
      <c r="G143" s="21">
        <f t="shared" si="7"/>
        <v>310000</v>
      </c>
      <c r="H143" s="107">
        <f t="shared" si="8"/>
        <v>1710000</v>
      </c>
      <c r="K143" s="20"/>
    </row>
    <row r="144" spans="1:11" ht="15.75">
      <c r="A144" s="38">
        <f t="shared" si="6"/>
        <v>130</v>
      </c>
      <c r="B144" s="22">
        <v>45</v>
      </c>
      <c r="C144" s="39" t="s">
        <v>237</v>
      </c>
      <c r="D144" s="19" t="s">
        <v>444</v>
      </c>
      <c r="E144" s="21">
        <v>2000000</v>
      </c>
      <c r="F144" s="21">
        <v>1400000</v>
      </c>
      <c r="G144" s="21">
        <f t="shared" si="7"/>
        <v>310000</v>
      </c>
      <c r="H144" s="107">
        <f t="shared" si="8"/>
        <v>1710000</v>
      </c>
      <c r="K144" s="20"/>
    </row>
    <row r="145" spans="1:11" ht="15.75">
      <c r="A145" s="38">
        <f t="shared" si="6"/>
        <v>131</v>
      </c>
      <c r="B145" s="22">
        <v>47</v>
      </c>
      <c r="C145" s="40" t="s">
        <v>238</v>
      </c>
      <c r="D145" s="19" t="s">
        <v>445</v>
      </c>
      <c r="E145" s="21">
        <v>1600000</v>
      </c>
      <c r="F145" s="21">
        <v>1120000</v>
      </c>
      <c r="G145" s="21">
        <f t="shared" si="7"/>
        <v>190000</v>
      </c>
      <c r="H145" s="107">
        <f t="shared" si="8"/>
        <v>1310000</v>
      </c>
      <c r="K145" s="20"/>
    </row>
    <row r="146" spans="1:11" ht="18.75">
      <c r="A146" s="38">
        <f t="shared" si="6"/>
        <v>132</v>
      </c>
      <c r="B146" s="22">
        <v>48</v>
      </c>
      <c r="C146" s="40" t="s">
        <v>2447</v>
      </c>
      <c r="D146" s="19" t="s">
        <v>445</v>
      </c>
      <c r="E146" s="21">
        <v>1600000</v>
      </c>
      <c r="F146" s="21">
        <v>1120000</v>
      </c>
      <c r="G146" s="21">
        <f t="shared" si="7"/>
        <v>190000</v>
      </c>
      <c r="H146" s="107">
        <f t="shared" si="8"/>
        <v>1310000</v>
      </c>
      <c r="K146" s="20"/>
    </row>
    <row r="147" spans="1:11" ht="15.75">
      <c r="A147" s="38">
        <f t="shared" si="6"/>
        <v>133</v>
      </c>
      <c r="B147" s="22">
        <v>49</v>
      </c>
      <c r="C147" s="39" t="s">
        <v>239</v>
      </c>
      <c r="D147" s="19" t="s">
        <v>445</v>
      </c>
      <c r="E147" s="21">
        <v>1600000</v>
      </c>
      <c r="F147" s="21">
        <v>1120000</v>
      </c>
      <c r="G147" s="21">
        <f t="shared" si="7"/>
        <v>190000</v>
      </c>
      <c r="H147" s="107">
        <f t="shared" si="8"/>
        <v>1310000</v>
      </c>
      <c r="K147" s="20"/>
    </row>
    <row r="148" spans="1:11" ht="15.75">
      <c r="A148" s="38">
        <f t="shared" si="6"/>
        <v>134</v>
      </c>
      <c r="B148" s="22">
        <v>50</v>
      </c>
      <c r="C148" s="39" t="s">
        <v>240</v>
      </c>
      <c r="D148" s="19" t="s">
        <v>445</v>
      </c>
      <c r="E148" s="21">
        <v>1600000</v>
      </c>
      <c r="F148" s="21">
        <v>1120000</v>
      </c>
      <c r="G148" s="21">
        <f t="shared" si="7"/>
        <v>190000</v>
      </c>
      <c r="H148" s="107">
        <f t="shared" si="8"/>
        <v>1310000</v>
      </c>
      <c r="K148" s="20"/>
    </row>
    <row r="149" spans="1:11" ht="15.75">
      <c r="A149" s="38">
        <f t="shared" si="6"/>
        <v>135</v>
      </c>
      <c r="B149" s="22">
        <v>51</v>
      </c>
      <c r="C149" s="40" t="s">
        <v>241</v>
      </c>
      <c r="D149" s="19" t="s">
        <v>445</v>
      </c>
      <c r="E149" s="21">
        <v>1600000</v>
      </c>
      <c r="F149" s="21">
        <v>1120000</v>
      </c>
      <c r="G149" s="21">
        <f t="shared" si="7"/>
        <v>190000</v>
      </c>
      <c r="H149" s="107">
        <f t="shared" si="8"/>
        <v>1310000</v>
      </c>
      <c r="K149" s="20"/>
    </row>
    <row r="150" spans="1:11" ht="31.5">
      <c r="A150" s="38">
        <f t="shared" si="6"/>
        <v>136</v>
      </c>
      <c r="B150" s="22">
        <v>52</v>
      </c>
      <c r="C150" s="39" t="s">
        <v>242</v>
      </c>
      <c r="D150" s="19" t="s">
        <v>445</v>
      </c>
      <c r="E150" s="21">
        <v>1600000</v>
      </c>
      <c r="F150" s="21">
        <v>1120000</v>
      </c>
      <c r="G150" s="21">
        <f t="shared" si="7"/>
        <v>190000</v>
      </c>
      <c r="H150" s="107">
        <f t="shared" si="8"/>
        <v>1310000</v>
      </c>
      <c r="K150" s="20"/>
    </row>
    <row r="151" spans="1:11" ht="15.75">
      <c r="A151" s="38">
        <f t="shared" si="6"/>
        <v>137</v>
      </c>
      <c r="B151" s="22">
        <v>53</v>
      </c>
      <c r="C151" s="39" t="s">
        <v>243</v>
      </c>
      <c r="D151" s="19" t="s">
        <v>445</v>
      </c>
      <c r="E151" s="21">
        <v>1600000</v>
      </c>
      <c r="F151" s="21">
        <v>1120000</v>
      </c>
      <c r="G151" s="21">
        <f t="shared" si="7"/>
        <v>190000</v>
      </c>
      <c r="H151" s="107">
        <f t="shared" si="8"/>
        <v>1310000</v>
      </c>
      <c r="K151" s="20"/>
    </row>
    <row r="152" spans="1:11" ht="31.5">
      <c r="A152" s="38">
        <f t="shared" si="6"/>
        <v>138</v>
      </c>
      <c r="B152" s="22">
        <v>54</v>
      </c>
      <c r="C152" s="39" t="s">
        <v>244</v>
      </c>
      <c r="D152" s="19" t="s">
        <v>445</v>
      </c>
      <c r="E152" s="21">
        <v>1600000</v>
      </c>
      <c r="F152" s="21">
        <v>1120000</v>
      </c>
      <c r="G152" s="21">
        <f t="shared" si="7"/>
        <v>190000</v>
      </c>
      <c r="H152" s="107">
        <f t="shared" si="8"/>
        <v>1310000</v>
      </c>
      <c r="K152" s="20"/>
    </row>
    <row r="153" spans="1:11" ht="15.75">
      <c r="A153" s="38">
        <f t="shared" si="6"/>
        <v>139</v>
      </c>
      <c r="B153" s="22">
        <v>58</v>
      </c>
      <c r="C153" s="40" t="s">
        <v>245</v>
      </c>
      <c r="D153" s="19" t="s">
        <v>445</v>
      </c>
      <c r="E153" s="21">
        <v>1600000</v>
      </c>
      <c r="F153" s="21">
        <v>1120000</v>
      </c>
      <c r="G153" s="21">
        <f t="shared" si="7"/>
        <v>190000</v>
      </c>
      <c r="H153" s="107">
        <f t="shared" si="8"/>
        <v>1310000</v>
      </c>
      <c r="K153" s="20"/>
    </row>
    <row r="154" spans="1:11" ht="31.5">
      <c r="A154" s="38">
        <f t="shared" si="6"/>
        <v>140</v>
      </c>
      <c r="B154" s="22">
        <v>59</v>
      </c>
      <c r="C154" s="40" t="s">
        <v>246</v>
      </c>
      <c r="D154" s="19" t="s">
        <v>445</v>
      </c>
      <c r="E154" s="21">
        <v>1600000</v>
      </c>
      <c r="F154" s="21">
        <v>1120000</v>
      </c>
      <c r="G154" s="21">
        <f t="shared" si="7"/>
        <v>190000</v>
      </c>
      <c r="H154" s="107">
        <f t="shared" si="8"/>
        <v>1310000</v>
      </c>
      <c r="K154" s="20"/>
    </row>
    <row r="155" spans="1:11" ht="15.75">
      <c r="A155" s="38">
        <f t="shared" si="6"/>
        <v>141</v>
      </c>
      <c r="B155" s="22">
        <v>60</v>
      </c>
      <c r="C155" s="40" t="s">
        <v>247</v>
      </c>
      <c r="D155" s="19" t="s">
        <v>445</v>
      </c>
      <c r="E155" s="21">
        <v>1600000</v>
      </c>
      <c r="F155" s="21">
        <v>1120000</v>
      </c>
      <c r="G155" s="21">
        <f t="shared" si="7"/>
        <v>190000</v>
      </c>
      <c r="H155" s="107">
        <f t="shared" si="8"/>
        <v>1310000</v>
      </c>
      <c r="K155" s="20"/>
    </row>
    <row r="156" spans="1:11" ht="15.75">
      <c r="A156" s="38">
        <f t="shared" si="6"/>
        <v>142</v>
      </c>
      <c r="B156" s="22">
        <v>61</v>
      </c>
      <c r="C156" s="40" t="s">
        <v>248</v>
      </c>
      <c r="D156" s="19" t="s">
        <v>445</v>
      </c>
      <c r="E156" s="21">
        <v>1600000</v>
      </c>
      <c r="F156" s="21">
        <v>1120000</v>
      </c>
      <c r="G156" s="21">
        <f t="shared" si="7"/>
        <v>190000</v>
      </c>
      <c r="H156" s="107">
        <f t="shared" si="8"/>
        <v>1310000</v>
      </c>
      <c r="K156" s="20"/>
    </row>
    <row r="157" spans="1:11" ht="31.5">
      <c r="A157" s="38">
        <f t="shared" si="6"/>
        <v>143</v>
      </c>
      <c r="B157" s="22">
        <v>62</v>
      </c>
      <c r="C157" s="39" t="s">
        <v>249</v>
      </c>
      <c r="D157" s="19" t="s">
        <v>445</v>
      </c>
      <c r="E157" s="21">
        <v>1600000</v>
      </c>
      <c r="F157" s="21">
        <v>1120000</v>
      </c>
      <c r="G157" s="21">
        <f t="shared" si="7"/>
        <v>190000</v>
      </c>
      <c r="H157" s="107">
        <f t="shared" si="8"/>
        <v>1310000</v>
      </c>
      <c r="K157" s="20"/>
    </row>
    <row r="158" spans="1:11" ht="15.75">
      <c r="A158" s="38">
        <f t="shared" si="6"/>
        <v>144</v>
      </c>
      <c r="B158" s="22">
        <v>63</v>
      </c>
      <c r="C158" s="40" t="s">
        <v>1039</v>
      </c>
      <c r="D158" s="19" t="s">
        <v>445</v>
      </c>
      <c r="E158" s="21">
        <v>1600000</v>
      </c>
      <c r="F158" s="21">
        <v>1120000</v>
      </c>
      <c r="G158" s="21">
        <f t="shared" si="7"/>
        <v>190000</v>
      </c>
      <c r="H158" s="107">
        <f t="shared" si="8"/>
        <v>1310000</v>
      </c>
      <c r="K158" s="20"/>
    </row>
    <row r="159" spans="1:11" ht="15.75">
      <c r="A159" s="38">
        <f t="shared" si="6"/>
        <v>145</v>
      </c>
      <c r="B159" s="22">
        <v>64</v>
      </c>
      <c r="C159" s="39" t="s">
        <v>1040</v>
      </c>
      <c r="D159" s="19" t="s">
        <v>445</v>
      </c>
      <c r="E159" s="21">
        <v>1600000</v>
      </c>
      <c r="F159" s="21">
        <v>1120000</v>
      </c>
      <c r="G159" s="21">
        <f t="shared" si="7"/>
        <v>190000</v>
      </c>
      <c r="H159" s="107">
        <f t="shared" si="8"/>
        <v>1310000</v>
      </c>
      <c r="K159" s="20"/>
    </row>
    <row r="160" spans="1:11" ht="15.75">
      <c r="A160" s="38">
        <f t="shared" si="6"/>
        <v>146</v>
      </c>
      <c r="B160" s="22">
        <v>65</v>
      </c>
      <c r="C160" s="39" t="s">
        <v>1041</v>
      </c>
      <c r="D160" s="19" t="s">
        <v>445</v>
      </c>
      <c r="E160" s="21">
        <v>1600000</v>
      </c>
      <c r="F160" s="21">
        <v>1120000</v>
      </c>
      <c r="G160" s="21">
        <f t="shared" si="7"/>
        <v>190000</v>
      </c>
      <c r="H160" s="107">
        <f t="shared" si="8"/>
        <v>1310000</v>
      </c>
      <c r="K160" s="20"/>
    </row>
    <row r="161" spans="1:11" ht="15.75">
      <c r="A161" s="38">
        <f t="shared" si="6"/>
        <v>147</v>
      </c>
      <c r="B161" s="22">
        <v>66</v>
      </c>
      <c r="C161" s="39" t="s">
        <v>1042</v>
      </c>
      <c r="D161" s="19" t="s">
        <v>445</v>
      </c>
      <c r="E161" s="21">
        <v>1600000</v>
      </c>
      <c r="F161" s="21">
        <v>1200000</v>
      </c>
      <c r="G161" s="21">
        <f t="shared" si="7"/>
        <v>190000</v>
      </c>
      <c r="H161" s="107">
        <f t="shared" si="8"/>
        <v>1390000</v>
      </c>
      <c r="K161" s="20"/>
    </row>
    <row r="162" spans="1:11" ht="31.5">
      <c r="A162" s="38">
        <f t="shared" si="6"/>
        <v>148</v>
      </c>
      <c r="B162" s="22">
        <v>67</v>
      </c>
      <c r="C162" s="40" t="s">
        <v>1043</v>
      </c>
      <c r="D162" s="19" t="s">
        <v>445</v>
      </c>
      <c r="E162" s="21">
        <v>1600000</v>
      </c>
      <c r="F162" s="21">
        <v>1120000</v>
      </c>
      <c r="G162" s="21">
        <f t="shared" si="7"/>
        <v>190000</v>
      </c>
      <c r="H162" s="107">
        <f t="shared" si="8"/>
        <v>1310000</v>
      </c>
      <c r="K162" s="20"/>
    </row>
    <row r="163" spans="1:11" ht="15.75">
      <c r="A163" s="38">
        <f t="shared" si="6"/>
        <v>149</v>
      </c>
      <c r="B163" s="22">
        <v>68</v>
      </c>
      <c r="C163" s="40" t="s">
        <v>1044</v>
      </c>
      <c r="D163" s="19" t="s">
        <v>445</v>
      </c>
      <c r="E163" s="21">
        <v>1600000</v>
      </c>
      <c r="F163" s="21">
        <v>1120000</v>
      </c>
      <c r="G163" s="21">
        <f t="shared" si="7"/>
        <v>190000</v>
      </c>
      <c r="H163" s="107">
        <f t="shared" si="8"/>
        <v>1310000</v>
      </c>
      <c r="K163" s="20"/>
    </row>
    <row r="164" spans="1:11" ht="15.75">
      <c r="A164" s="38"/>
      <c r="B164" s="22"/>
      <c r="C164" s="19" t="s">
        <v>1045</v>
      </c>
      <c r="D164" s="19"/>
      <c r="E164" s="20"/>
      <c r="F164" s="20"/>
      <c r="G164" s="21"/>
      <c r="H164" s="107"/>
      <c r="K164" s="20"/>
    </row>
    <row r="165" spans="1:11" ht="15.75">
      <c r="A165" s="38">
        <v>150</v>
      </c>
      <c r="B165" s="22">
        <v>13</v>
      </c>
      <c r="C165" s="39" t="s">
        <v>1046</v>
      </c>
      <c r="D165" s="19" t="s">
        <v>443</v>
      </c>
      <c r="E165" s="21">
        <v>3600000</v>
      </c>
      <c r="F165" s="21">
        <v>3000000</v>
      </c>
      <c r="G165" s="21">
        <f t="shared" si="7"/>
        <v>660000</v>
      </c>
      <c r="H165" s="107">
        <f t="shared" si="8"/>
        <v>3660000</v>
      </c>
      <c r="K165" s="20"/>
    </row>
    <row r="166" spans="1:11" ht="15.75">
      <c r="A166" s="38">
        <f t="shared" si="6"/>
        <v>151</v>
      </c>
      <c r="B166" s="22">
        <v>14</v>
      </c>
      <c r="C166" s="39" t="s">
        <v>1047</v>
      </c>
      <c r="D166" s="19" t="s">
        <v>443</v>
      </c>
      <c r="E166" s="21">
        <v>3600000</v>
      </c>
      <c r="F166" s="21">
        <v>2520000</v>
      </c>
      <c r="G166" s="21">
        <f t="shared" si="7"/>
        <v>660000</v>
      </c>
      <c r="H166" s="107">
        <f t="shared" si="8"/>
        <v>3180000</v>
      </c>
      <c r="K166" s="20"/>
    </row>
    <row r="167" spans="1:11" ht="15.75">
      <c r="A167" s="38">
        <f t="shared" si="6"/>
        <v>152</v>
      </c>
      <c r="B167" s="22">
        <v>15</v>
      </c>
      <c r="C167" s="39" t="s">
        <v>1048</v>
      </c>
      <c r="D167" s="19" t="s">
        <v>443</v>
      </c>
      <c r="E167" s="21">
        <v>3600000</v>
      </c>
      <c r="F167" s="21">
        <v>2520000</v>
      </c>
      <c r="G167" s="21">
        <f t="shared" si="7"/>
        <v>660000</v>
      </c>
      <c r="H167" s="107">
        <f t="shared" si="8"/>
        <v>3180000</v>
      </c>
      <c r="K167" s="20"/>
    </row>
    <row r="168" spans="1:11" ht="15.75">
      <c r="A168" s="38">
        <f t="shared" si="6"/>
        <v>153</v>
      </c>
      <c r="B168" s="22">
        <v>20</v>
      </c>
      <c r="C168" s="39" t="s">
        <v>1049</v>
      </c>
      <c r="D168" s="19" t="s">
        <v>443</v>
      </c>
      <c r="E168" s="21">
        <v>3600000</v>
      </c>
      <c r="F168" s="21">
        <v>3000000</v>
      </c>
      <c r="G168" s="21">
        <f t="shared" si="7"/>
        <v>660000</v>
      </c>
      <c r="H168" s="107">
        <f t="shared" si="8"/>
        <v>3660000</v>
      </c>
      <c r="K168" s="20"/>
    </row>
    <row r="169" spans="1:11" ht="15.75">
      <c r="A169" s="38">
        <f t="shared" si="6"/>
        <v>154</v>
      </c>
      <c r="B169" s="22">
        <v>21</v>
      </c>
      <c r="C169" s="39" t="s">
        <v>1050</v>
      </c>
      <c r="D169" s="19" t="s">
        <v>443</v>
      </c>
      <c r="E169" s="21">
        <v>3600000</v>
      </c>
      <c r="F169" s="21">
        <v>3000000</v>
      </c>
      <c r="G169" s="21">
        <f t="shared" si="7"/>
        <v>660000</v>
      </c>
      <c r="H169" s="107">
        <f t="shared" si="8"/>
        <v>3660000</v>
      </c>
      <c r="K169" s="20"/>
    </row>
    <row r="170" spans="1:11" ht="15.75">
      <c r="A170" s="38">
        <f t="shared" si="6"/>
        <v>155</v>
      </c>
      <c r="B170" s="22">
        <v>25</v>
      </c>
      <c r="C170" s="39" t="s">
        <v>1051</v>
      </c>
      <c r="D170" s="19" t="s">
        <v>443</v>
      </c>
      <c r="E170" s="21">
        <v>3600000</v>
      </c>
      <c r="F170" s="21">
        <v>2520000</v>
      </c>
      <c r="G170" s="21">
        <f t="shared" si="7"/>
        <v>660000</v>
      </c>
      <c r="H170" s="107">
        <f t="shared" si="8"/>
        <v>3180000</v>
      </c>
      <c r="K170" s="20"/>
    </row>
    <row r="171" spans="1:11" ht="15.75">
      <c r="A171" s="38">
        <f t="shared" si="6"/>
        <v>156</v>
      </c>
      <c r="B171" s="22">
        <v>29</v>
      </c>
      <c r="C171" s="39" t="s">
        <v>1052</v>
      </c>
      <c r="D171" s="19" t="s">
        <v>444</v>
      </c>
      <c r="E171" s="21">
        <v>2000000</v>
      </c>
      <c r="F171" s="21">
        <v>1400000</v>
      </c>
      <c r="G171" s="21">
        <f t="shared" si="7"/>
        <v>310000</v>
      </c>
      <c r="H171" s="107">
        <f t="shared" si="8"/>
        <v>1710000</v>
      </c>
      <c r="K171" s="20"/>
    </row>
    <row r="172" spans="1:11" ht="15.75">
      <c r="A172" s="38">
        <f t="shared" si="6"/>
        <v>157</v>
      </c>
      <c r="B172" s="22">
        <v>30</v>
      </c>
      <c r="C172" s="39" t="s">
        <v>1053</v>
      </c>
      <c r="D172" s="19" t="s">
        <v>444</v>
      </c>
      <c r="E172" s="21">
        <v>2000000</v>
      </c>
      <c r="F172" s="21">
        <v>1400000</v>
      </c>
      <c r="G172" s="21">
        <f t="shared" si="7"/>
        <v>310000</v>
      </c>
      <c r="H172" s="107">
        <f t="shared" si="8"/>
        <v>1710000</v>
      </c>
      <c r="K172" s="20"/>
    </row>
    <row r="173" spans="1:11" ht="15.75">
      <c r="A173" s="38">
        <f t="shared" si="6"/>
        <v>158</v>
      </c>
      <c r="B173" s="22">
        <v>31</v>
      </c>
      <c r="C173" s="39" t="s">
        <v>1054</v>
      </c>
      <c r="D173" s="19" t="s">
        <v>444</v>
      </c>
      <c r="E173" s="21">
        <v>2000000</v>
      </c>
      <c r="F173" s="21">
        <v>1700000</v>
      </c>
      <c r="G173" s="21">
        <f t="shared" si="7"/>
        <v>310000</v>
      </c>
      <c r="H173" s="107">
        <f t="shared" si="8"/>
        <v>2010000</v>
      </c>
      <c r="K173" s="20"/>
    </row>
    <row r="174" spans="1:11" ht="15.75">
      <c r="A174" s="38">
        <f t="shared" si="6"/>
        <v>159</v>
      </c>
      <c r="B174" s="22">
        <v>32</v>
      </c>
      <c r="C174" s="39" t="s">
        <v>1055</v>
      </c>
      <c r="D174" s="19" t="s">
        <v>444</v>
      </c>
      <c r="E174" s="21">
        <v>2000000</v>
      </c>
      <c r="F174" s="21">
        <v>1400000</v>
      </c>
      <c r="G174" s="21">
        <f t="shared" si="7"/>
        <v>310000</v>
      </c>
      <c r="H174" s="107">
        <f t="shared" si="8"/>
        <v>1710000</v>
      </c>
      <c r="K174" s="20"/>
    </row>
    <row r="175" spans="1:11" ht="15.75">
      <c r="A175" s="38">
        <f t="shared" si="6"/>
        <v>160</v>
      </c>
      <c r="B175" s="22">
        <v>33</v>
      </c>
      <c r="C175" s="39" t="s">
        <v>1056</v>
      </c>
      <c r="D175" s="19" t="s">
        <v>444</v>
      </c>
      <c r="E175" s="21">
        <v>2000000</v>
      </c>
      <c r="F175" s="21">
        <v>1400000</v>
      </c>
      <c r="G175" s="21">
        <f t="shared" si="7"/>
        <v>310000</v>
      </c>
      <c r="H175" s="107">
        <f t="shared" si="8"/>
        <v>1710000</v>
      </c>
      <c r="K175" s="20"/>
    </row>
    <row r="176" spans="1:11" ht="15.75">
      <c r="A176" s="38">
        <f t="shared" si="6"/>
        <v>161</v>
      </c>
      <c r="B176" s="22">
        <v>34</v>
      </c>
      <c r="C176" s="39" t="s">
        <v>1057</v>
      </c>
      <c r="D176" s="19" t="s">
        <v>444</v>
      </c>
      <c r="E176" s="21">
        <v>2000000</v>
      </c>
      <c r="F176" s="21">
        <v>1400000</v>
      </c>
      <c r="G176" s="21">
        <f t="shared" si="7"/>
        <v>310000</v>
      </c>
      <c r="H176" s="107">
        <f t="shared" si="8"/>
        <v>1710000</v>
      </c>
      <c r="K176" s="20"/>
    </row>
    <row r="177" spans="1:11" ht="15.75">
      <c r="A177" s="38">
        <f t="shared" si="6"/>
        <v>162</v>
      </c>
      <c r="B177" s="22">
        <v>35</v>
      </c>
      <c r="C177" s="39" t="s">
        <v>1058</v>
      </c>
      <c r="D177" s="19" t="s">
        <v>444</v>
      </c>
      <c r="E177" s="21">
        <v>2000000</v>
      </c>
      <c r="F177" s="21">
        <v>1400000</v>
      </c>
      <c r="G177" s="21">
        <f t="shared" si="7"/>
        <v>310000</v>
      </c>
      <c r="H177" s="107">
        <f t="shared" si="8"/>
        <v>1710000</v>
      </c>
      <c r="K177" s="20"/>
    </row>
    <row r="178" spans="1:11" ht="15.75">
      <c r="A178" s="38">
        <f t="shared" si="6"/>
        <v>163</v>
      </c>
      <c r="B178" s="22">
        <v>36</v>
      </c>
      <c r="C178" s="39" t="s">
        <v>1059</v>
      </c>
      <c r="D178" s="19" t="s">
        <v>444</v>
      </c>
      <c r="E178" s="21">
        <v>2000000</v>
      </c>
      <c r="F178" s="21">
        <v>1400000</v>
      </c>
      <c r="G178" s="21">
        <f t="shared" si="7"/>
        <v>310000</v>
      </c>
      <c r="H178" s="107">
        <f t="shared" si="8"/>
        <v>1710000</v>
      </c>
      <c r="K178" s="20"/>
    </row>
    <row r="179" spans="1:11" ht="31.5">
      <c r="A179" s="38">
        <f t="shared" si="6"/>
        <v>164</v>
      </c>
      <c r="B179" s="22">
        <v>37</v>
      </c>
      <c r="C179" s="39" t="s">
        <v>1060</v>
      </c>
      <c r="D179" s="19" t="s">
        <v>445</v>
      </c>
      <c r="E179" s="21">
        <v>1600000</v>
      </c>
      <c r="F179" s="21">
        <v>1120000</v>
      </c>
      <c r="G179" s="21">
        <f t="shared" si="7"/>
        <v>190000</v>
      </c>
      <c r="H179" s="107">
        <f t="shared" si="8"/>
        <v>1310000</v>
      </c>
      <c r="K179" s="20"/>
    </row>
    <row r="180" spans="1:11" ht="15.75">
      <c r="A180" s="38">
        <f t="shared" si="6"/>
        <v>165</v>
      </c>
      <c r="B180" s="22">
        <v>38</v>
      </c>
      <c r="C180" s="39" t="s">
        <v>1061</v>
      </c>
      <c r="D180" s="19" t="s">
        <v>445</v>
      </c>
      <c r="E180" s="21">
        <v>1600000</v>
      </c>
      <c r="F180" s="21">
        <v>1120000</v>
      </c>
      <c r="G180" s="21">
        <f t="shared" si="7"/>
        <v>190000</v>
      </c>
      <c r="H180" s="107">
        <f t="shared" si="8"/>
        <v>1310000</v>
      </c>
      <c r="K180" s="20"/>
    </row>
    <row r="181" spans="1:11" ht="15.75">
      <c r="A181" s="38">
        <f t="shared" si="6"/>
        <v>166</v>
      </c>
      <c r="B181" s="22">
        <v>39</v>
      </c>
      <c r="C181" s="39" t="s">
        <v>1062</v>
      </c>
      <c r="D181" s="19" t="s">
        <v>445</v>
      </c>
      <c r="E181" s="21">
        <v>1600000</v>
      </c>
      <c r="F181" s="21">
        <v>1120000</v>
      </c>
      <c r="G181" s="21">
        <f t="shared" si="7"/>
        <v>190000</v>
      </c>
      <c r="H181" s="107">
        <f t="shared" si="8"/>
        <v>1310000</v>
      </c>
      <c r="K181" s="20"/>
    </row>
    <row r="182" spans="1:11" ht="15.75">
      <c r="A182" s="38"/>
      <c r="B182" s="22"/>
      <c r="C182" s="19" t="s">
        <v>1063</v>
      </c>
      <c r="D182" s="19"/>
      <c r="E182" s="20"/>
      <c r="F182" s="20"/>
      <c r="G182" s="21"/>
      <c r="H182" s="107"/>
      <c r="K182" s="20"/>
    </row>
    <row r="183" spans="1:11" ht="15.75">
      <c r="A183" s="38">
        <v>167</v>
      </c>
      <c r="B183" s="22">
        <v>3</v>
      </c>
      <c r="C183" s="39" t="s">
        <v>1064</v>
      </c>
      <c r="D183" s="19" t="s">
        <v>2456</v>
      </c>
      <c r="E183" s="21">
        <v>5000000</v>
      </c>
      <c r="F183" s="21">
        <v>4500000</v>
      </c>
      <c r="G183" s="21">
        <f t="shared" si="7"/>
        <v>1520000</v>
      </c>
      <c r="H183" s="107">
        <f t="shared" si="8"/>
        <v>6020000</v>
      </c>
      <c r="K183" s="20"/>
    </row>
    <row r="184" spans="1:11" ht="15.75">
      <c r="A184" s="38">
        <f t="shared" si="6"/>
        <v>168</v>
      </c>
      <c r="B184" s="22">
        <v>4</v>
      </c>
      <c r="C184" s="39" t="s">
        <v>1065</v>
      </c>
      <c r="D184" s="19" t="s">
        <v>443</v>
      </c>
      <c r="E184" s="21">
        <v>3600000</v>
      </c>
      <c r="F184" s="21">
        <v>2520000</v>
      </c>
      <c r="G184" s="21">
        <f t="shared" si="7"/>
        <v>660000</v>
      </c>
      <c r="H184" s="107">
        <f t="shared" si="8"/>
        <v>3180000</v>
      </c>
      <c r="K184" s="20"/>
    </row>
    <row r="185" spans="1:11" ht="15.75">
      <c r="A185" s="38">
        <f t="shared" si="6"/>
        <v>169</v>
      </c>
      <c r="B185" s="22">
        <v>5</v>
      </c>
      <c r="C185" s="39" t="s">
        <v>1066</v>
      </c>
      <c r="D185" s="19" t="s">
        <v>443</v>
      </c>
      <c r="E185" s="21">
        <v>3600000</v>
      </c>
      <c r="F185" s="21">
        <v>2520000</v>
      </c>
      <c r="G185" s="21">
        <f t="shared" si="7"/>
        <v>660000</v>
      </c>
      <c r="H185" s="107">
        <f t="shared" si="8"/>
        <v>3180000</v>
      </c>
      <c r="K185" s="20"/>
    </row>
    <row r="186" spans="1:11" ht="15.75">
      <c r="A186" s="38">
        <f t="shared" si="6"/>
        <v>170</v>
      </c>
      <c r="B186" s="22">
        <v>6</v>
      </c>
      <c r="C186" s="39" t="s">
        <v>354</v>
      </c>
      <c r="D186" s="19" t="s">
        <v>443</v>
      </c>
      <c r="E186" s="21">
        <v>3600000</v>
      </c>
      <c r="F186" s="21">
        <v>2520000</v>
      </c>
      <c r="G186" s="21">
        <f t="shared" si="7"/>
        <v>660000</v>
      </c>
      <c r="H186" s="107">
        <f t="shared" si="8"/>
        <v>3180000</v>
      </c>
      <c r="K186" s="20"/>
    </row>
    <row r="187" spans="1:11" ht="15.75">
      <c r="A187" s="38">
        <f t="shared" si="6"/>
        <v>171</v>
      </c>
      <c r="B187" s="22">
        <v>7</v>
      </c>
      <c r="C187" s="39" t="s">
        <v>355</v>
      </c>
      <c r="D187" s="19" t="s">
        <v>443</v>
      </c>
      <c r="E187" s="21">
        <v>3600000</v>
      </c>
      <c r="F187" s="21">
        <v>2520000</v>
      </c>
      <c r="G187" s="21">
        <f t="shared" si="7"/>
        <v>660000</v>
      </c>
      <c r="H187" s="107">
        <f t="shared" si="8"/>
        <v>3180000</v>
      </c>
      <c r="K187" s="20"/>
    </row>
    <row r="188" spans="1:11" ht="15.75">
      <c r="A188" s="38">
        <f t="shared" si="6"/>
        <v>172</v>
      </c>
      <c r="B188" s="22">
        <v>8</v>
      </c>
      <c r="C188" s="39" t="s">
        <v>356</v>
      </c>
      <c r="D188" s="19" t="s">
        <v>443</v>
      </c>
      <c r="E188" s="21">
        <v>3600000</v>
      </c>
      <c r="F188" s="21">
        <v>2520000</v>
      </c>
      <c r="G188" s="21">
        <f t="shared" si="7"/>
        <v>660000</v>
      </c>
      <c r="H188" s="107">
        <f t="shared" si="8"/>
        <v>3180000</v>
      </c>
      <c r="K188" s="20"/>
    </row>
    <row r="189" spans="1:11" ht="15.75">
      <c r="A189" s="38">
        <f t="shared" si="6"/>
        <v>173</v>
      </c>
      <c r="B189" s="22">
        <v>9</v>
      </c>
      <c r="C189" s="39" t="s">
        <v>357</v>
      </c>
      <c r="D189" s="19" t="s">
        <v>443</v>
      </c>
      <c r="E189" s="21">
        <v>3600000</v>
      </c>
      <c r="F189" s="21">
        <v>2520000</v>
      </c>
      <c r="G189" s="21">
        <f t="shared" si="7"/>
        <v>660000</v>
      </c>
      <c r="H189" s="107">
        <f t="shared" si="8"/>
        <v>3180000</v>
      </c>
      <c r="K189" s="20"/>
    </row>
    <row r="190" spans="1:11" ht="15.75">
      <c r="A190" s="38">
        <f t="shared" si="6"/>
        <v>174</v>
      </c>
      <c r="B190" s="22">
        <v>10</v>
      </c>
      <c r="C190" s="39" t="s">
        <v>358</v>
      </c>
      <c r="D190" s="19" t="s">
        <v>443</v>
      </c>
      <c r="E190" s="21">
        <v>3600000</v>
      </c>
      <c r="F190" s="21">
        <v>2520000</v>
      </c>
      <c r="G190" s="21">
        <f t="shared" si="7"/>
        <v>660000</v>
      </c>
      <c r="H190" s="107">
        <f t="shared" si="8"/>
        <v>3180000</v>
      </c>
      <c r="K190" s="20"/>
    </row>
    <row r="191" spans="1:11" ht="15.75">
      <c r="A191" s="38">
        <f t="shared" si="6"/>
        <v>175</v>
      </c>
      <c r="B191" s="22">
        <v>11</v>
      </c>
      <c r="C191" s="39" t="s">
        <v>359</v>
      </c>
      <c r="D191" s="19" t="s">
        <v>443</v>
      </c>
      <c r="E191" s="21">
        <v>3600000</v>
      </c>
      <c r="F191" s="21">
        <v>2520000</v>
      </c>
      <c r="G191" s="21">
        <f t="shared" si="7"/>
        <v>660000</v>
      </c>
      <c r="H191" s="107">
        <f t="shared" si="8"/>
        <v>3180000</v>
      </c>
      <c r="K191" s="20"/>
    </row>
    <row r="192" spans="1:11" ht="15.75">
      <c r="A192" s="38">
        <f t="shared" si="6"/>
        <v>176</v>
      </c>
      <c r="B192" s="22">
        <v>12</v>
      </c>
      <c r="C192" s="39" t="s">
        <v>360</v>
      </c>
      <c r="D192" s="19" t="s">
        <v>443</v>
      </c>
      <c r="E192" s="21">
        <v>3600000</v>
      </c>
      <c r="F192" s="21">
        <v>2520000</v>
      </c>
      <c r="G192" s="21">
        <f t="shared" si="7"/>
        <v>660000</v>
      </c>
      <c r="H192" s="107">
        <f t="shared" si="8"/>
        <v>3180000</v>
      </c>
      <c r="K192" s="20"/>
    </row>
    <row r="193" spans="1:11" ht="15.75">
      <c r="A193" s="38">
        <f t="shared" si="6"/>
        <v>177</v>
      </c>
      <c r="B193" s="22">
        <v>13</v>
      </c>
      <c r="C193" s="39" t="s">
        <v>361</v>
      </c>
      <c r="D193" s="19" t="s">
        <v>443</v>
      </c>
      <c r="E193" s="21">
        <v>3600000</v>
      </c>
      <c r="F193" s="21">
        <v>2520000</v>
      </c>
      <c r="G193" s="21">
        <f t="shared" si="7"/>
        <v>660000</v>
      </c>
      <c r="H193" s="107">
        <f t="shared" si="8"/>
        <v>3180000</v>
      </c>
      <c r="K193" s="20"/>
    </row>
    <row r="194" spans="1:11" ht="15.75">
      <c r="A194" s="38">
        <f t="shared" si="6"/>
        <v>178</v>
      </c>
      <c r="B194" s="22">
        <v>14</v>
      </c>
      <c r="C194" s="39" t="s">
        <v>362</v>
      </c>
      <c r="D194" s="19" t="s">
        <v>443</v>
      </c>
      <c r="E194" s="21">
        <v>3600000</v>
      </c>
      <c r="F194" s="21">
        <v>2520000</v>
      </c>
      <c r="G194" s="21">
        <f t="shared" si="7"/>
        <v>660000</v>
      </c>
      <c r="H194" s="107">
        <f t="shared" si="8"/>
        <v>3180000</v>
      </c>
      <c r="K194" s="20"/>
    </row>
    <row r="195" spans="1:11" ht="15.75">
      <c r="A195" s="38">
        <f t="shared" si="6"/>
        <v>179</v>
      </c>
      <c r="B195" s="22">
        <v>15</v>
      </c>
      <c r="C195" s="39" t="s">
        <v>363</v>
      </c>
      <c r="D195" s="19" t="s">
        <v>443</v>
      </c>
      <c r="E195" s="21">
        <v>3600000</v>
      </c>
      <c r="F195" s="21">
        <v>2520000</v>
      </c>
      <c r="G195" s="21">
        <f t="shared" si="7"/>
        <v>660000</v>
      </c>
      <c r="H195" s="107">
        <f t="shared" si="8"/>
        <v>3180000</v>
      </c>
      <c r="K195" s="20"/>
    </row>
    <row r="196" spans="1:11" ht="15.75">
      <c r="A196" s="38">
        <f t="shared" si="6"/>
        <v>180</v>
      </c>
      <c r="B196" s="22">
        <v>16</v>
      </c>
      <c r="C196" s="39" t="s">
        <v>364</v>
      </c>
      <c r="D196" s="19" t="s">
        <v>443</v>
      </c>
      <c r="E196" s="21">
        <v>3600000</v>
      </c>
      <c r="F196" s="21">
        <v>2520000</v>
      </c>
      <c r="G196" s="21">
        <f t="shared" si="7"/>
        <v>660000</v>
      </c>
      <c r="H196" s="107">
        <f t="shared" si="8"/>
        <v>3180000</v>
      </c>
      <c r="K196" s="20"/>
    </row>
    <row r="197" spans="1:11" ht="15.75">
      <c r="A197" s="38">
        <f t="shared" si="6"/>
        <v>181</v>
      </c>
      <c r="B197" s="22">
        <v>17</v>
      </c>
      <c r="C197" s="39" t="s">
        <v>365</v>
      </c>
      <c r="D197" s="19" t="s">
        <v>443</v>
      </c>
      <c r="E197" s="21">
        <v>3600000</v>
      </c>
      <c r="F197" s="21">
        <v>2520000</v>
      </c>
      <c r="G197" s="21">
        <f t="shared" si="7"/>
        <v>660000</v>
      </c>
      <c r="H197" s="107">
        <f t="shared" si="8"/>
        <v>3180000</v>
      </c>
      <c r="K197" s="20"/>
    </row>
    <row r="198" spans="1:11" ht="15.75">
      <c r="A198" s="38">
        <f t="shared" si="6"/>
        <v>182</v>
      </c>
      <c r="B198" s="22">
        <v>18</v>
      </c>
      <c r="C198" s="39" t="s">
        <v>366</v>
      </c>
      <c r="D198" s="19" t="s">
        <v>443</v>
      </c>
      <c r="E198" s="21">
        <v>3600000</v>
      </c>
      <c r="F198" s="21">
        <v>2520000</v>
      </c>
      <c r="G198" s="21">
        <f t="shared" si="7"/>
        <v>660000</v>
      </c>
      <c r="H198" s="107">
        <f t="shared" si="8"/>
        <v>3180000</v>
      </c>
      <c r="K198" s="20"/>
    </row>
    <row r="199" spans="1:11" ht="15.75">
      <c r="A199" s="38">
        <f t="shared" si="6"/>
        <v>183</v>
      </c>
      <c r="B199" s="22">
        <v>19</v>
      </c>
      <c r="C199" s="39" t="s">
        <v>367</v>
      </c>
      <c r="D199" s="19" t="s">
        <v>443</v>
      </c>
      <c r="E199" s="21">
        <v>3600000</v>
      </c>
      <c r="F199" s="21">
        <v>2520000</v>
      </c>
      <c r="G199" s="21">
        <f t="shared" si="7"/>
        <v>660000</v>
      </c>
      <c r="H199" s="107">
        <f t="shared" si="8"/>
        <v>3180000</v>
      </c>
      <c r="K199" s="20"/>
    </row>
    <row r="200" spans="1:11" ht="15.75">
      <c r="A200" s="38">
        <f t="shared" si="6"/>
        <v>184</v>
      </c>
      <c r="B200" s="22">
        <v>20</v>
      </c>
      <c r="C200" s="39" t="s">
        <v>368</v>
      </c>
      <c r="D200" s="19" t="s">
        <v>443</v>
      </c>
      <c r="E200" s="21">
        <v>3600000</v>
      </c>
      <c r="F200" s="21">
        <v>2520000</v>
      </c>
      <c r="G200" s="21">
        <f t="shared" si="7"/>
        <v>660000</v>
      </c>
      <c r="H200" s="107">
        <f t="shared" si="8"/>
        <v>3180000</v>
      </c>
      <c r="K200" s="20"/>
    </row>
    <row r="201" spans="1:11" ht="31.5">
      <c r="A201" s="38">
        <f t="shared" si="6"/>
        <v>185</v>
      </c>
      <c r="B201" s="22">
        <v>21</v>
      </c>
      <c r="C201" s="39" t="s">
        <v>369</v>
      </c>
      <c r="D201" s="19" t="s">
        <v>443</v>
      </c>
      <c r="E201" s="21">
        <v>3600000</v>
      </c>
      <c r="F201" s="21">
        <v>2520000</v>
      </c>
      <c r="G201" s="21">
        <f t="shared" si="7"/>
        <v>660000</v>
      </c>
      <c r="H201" s="107">
        <f t="shared" si="8"/>
        <v>3180000</v>
      </c>
      <c r="K201" s="20"/>
    </row>
    <row r="202" spans="1:11" ht="15.75">
      <c r="A202" s="38">
        <f aca="true" t="shared" si="9" ref="A202:A265">A201+1</f>
        <v>186</v>
      </c>
      <c r="B202" s="22">
        <v>22</v>
      </c>
      <c r="C202" s="39" t="s">
        <v>370</v>
      </c>
      <c r="D202" s="19" t="s">
        <v>443</v>
      </c>
      <c r="E202" s="21">
        <v>3600000</v>
      </c>
      <c r="F202" s="21">
        <v>2520000</v>
      </c>
      <c r="G202" s="21">
        <f t="shared" si="7"/>
        <v>660000</v>
      </c>
      <c r="H202" s="107">
        <f t="shared" si="8"/>
        <v>3180000</v>
      </c>
      <c r="K202" s="20"/>
    </row>
    <row r="203" spans="1:11" ht="31.5">
      <c r="A203" s="38">
        <f t="shared" si="9"/>
        <v>187</v>
      </c>
      <c r="B203" s="22">
        <v>23</v>
      </c>
      <c r="C203" s="39" t="s">
        <v>371</v>
      </c>
      <c r="D203" s="19" t="s">
        <v>443</v>
      </c>
      <c r="E203" s="21">
        <v>3600000</v>
      </c>
      <c r="F203" s="21">
        <v>2520000</v>
      </c>
      <c r="G203" s="21">
        <f aca="true" t="shared" si="10" ref="G203:G266">IF(D203="DB",1520000,IF(D203="I",660000,IF(D203="II",310000,190000)))</f>
        <v>660000</v>
      </c>
      <c r="H203" s="107">
        <f aca="true" t="shared" si="11" ref="H203:H266">F203+G203</f>
        <v>3180000</v>
      </c>
      <c r="K203" s="20"/>
    </row>
    <row r="204" spans="1:11" ht="15.75">
      <c r="A204" s="38">
        <f t="shared" si="9"/>
        <v>188</v>
      </c>
      <c r="B204" s="22">
        <v>24</v>
      </c>
      <c r="C204" s="39" t="s">
        <v>372</v>
      </c>
      <c r="D204" s="19" t="s">
        <v>443</v>
      </c>
      <c r="E204" s="21">
        <v>3600000</v>
      </c>
      <c r="F204" s="21">
        <v>2520000</v>
      </c>
      <c r="G204" s="21">
        <f t="shared" si="10"/>
        <v>660000</v>
      </c>
      <c r="H204" s="107">
        <f t="shared" si="11"/>
        <v>3180000</v>
      </c>
      <c r="K204" s="20"/>
    </row>
    <row r="205" spans="1:11" ht="15.75">
      <c r="A205" s="38">
        <f t="shared" si="9"/>
        <v>189</v>
      </c>
      <c r="B205" s="22">
        <v>25</v>
      </c>
      <c r="C205" s="39" t="s">
        <v>373</v>
      </c>
      <c r="D205" s="19" t="s">
        <v>443</v>
      </c>
      <c r="E205" s="21">
        <v>3600000</v>
      </c>
      <c r="F205" s="21">
        <v>2520000</v>
      </c>
      <c r="G205" s="21">
        <f t="shared" si="10"/>
        <v>660000</v>
      </c>
      <c r="H205" s="107">
        <f t="shared" si="11"/>
        <v>3180000</v>
      </c>
      <c r="K205" s="20"/>
    </row>
    <row r="206" spans="1:11" ht="15.75">
      <c r="A206" s="38">
        <f t="shared" si="9"/>
        <v>190</v>
      </c>
      <c r="B206" s="22">
        <v>26</v>
      </c>
      <c r="C206" s="39" t="s">
        <v>374</v>
      </c>
      <c r="D206" s="19" t="s">
        <v>443</v>
      </c>
      <c r="E206" s="21">
        <v>3600000</v>
      </c>
      <c r="F206" s="21">
        <v>2520000</v>
      </c>
      <c r="G206" s="21">
        <f t="shared" si="10"/>
        <v>660000</v>
      </c>
      <c r="H206" s="107">
        <f t="shared" si="11"/>
        <v>3180000</v>
      </c>
      <c r="K206" s="20"/>
    </row>
    <row r="207" spans="1:11" ht="15.75">
      <c r="A207" s="38">
        <f t="shared" si="9"/>
        <v>191</v>
      </c>
      <c r="B207" s="22">
        <v>27</v>
      </c>
      <c r="C207" s="39" t="s">
        <v>1179</v>
      </c>
      <c r="D207" s="19" t="s">
        <v>443</v>
      </c>
      <c r="E207" s="21">
        <v>3600000</v>
      </c>
      <c r="F207" s="21">
        <v>2520000</v>
      </c>
      <c r="G207" s="21">
        <f t="shared" si="10"/>
        <v>660000</v>
      </c>
      <c r="H207" s="107">
        <f t="shared" si="11"/>
        <v>3180000</v>
      </c>
      <c r="K207" s="20"/>
    </row>
    <row r="208" spans="1:11" ht="15.75">
      <c r="A208" s="38">
        <f t="shared" si="9"/>
        <v>192</v>
      </c>
      <c r="B208" s="22">
        <v>28</v>
      </c>
      <c r="C208" s="39" t="s">
        <v>1180</v>
      </c>
      <c r="D208" s="19" t="s">
        <v>443</v>
      </c>
      <c r="E208" s="21">
        <v>3600000</v>
      </c>
      <c r="F208" s="21">
        <v>2520000</v>
      </c>
      <c r="G208" s="21">
        <f t="shared" si="10"/>
        <v>660000</v>
      </c>
      <c r="H208" s="107">
        <f t="shared" si="11"/>
        <v>3180000</v>
      </c>
      <c r="K208" s="20"/>
    </row>
    <row r="209" spans="1:11" ht="15.75">
      <c r="A209" s="38">
        <f t="shared" si="9"/>
        <v>193</v>
      </c>
      <c r="B209" s="22">
        <v>29</v>
      </c>
      <c r="C209" s="39" t="s">
        <v>1181</v>
      </c>
      <c r="D209" s="19" t="s">
        <v>443</v>
      </c>
      <c r="E209" s="21">
        <v>3600000</v>
      </c>
      <c r="F209" s="21">
        <v>2520000</v>
      </c>
      <c r="G209" s="21">
        <f t="shared" si="10"/>
        <v>660000</v>
      </c>
      <c r="H209" s="107">
        <f t="shared" si="11"/>
        <v>3180000</v>
      </c>
      <c r="K209" s="20"/>
    </row>
    <row r="210" spans="1:11" ht="15.75">
      <c r="A210" s="38">
        <f t="shared" si="9"/>
        <v>194</v>
      </c>
      <c r="B210" s="22">
        <v>30</v>
      </c>
      <c r="C210" s="39" t="s">
        <v>1182</v>
      </c>
      <c r="D210" s="19" t="s">
        <v>443</v>
      </c>
      <c r="E210" s="21">
        <v>3600000</v>
      </c>
      <c r="F210" s="21">
        <v>2520000</v>
      </c>
      <c r="G210" s="21">
        <f t="shared" si="10"/>
        <v>660000</v>
      </c>
      <c r="H210" s="107">
        <f t="shared" si="11"/>
        <v>3180000</v>
      </c>
      <c r="K210" s="20"/>
    </row>
    <row r="211" spans="1:11" ht="15.75">
      <c r="A211" s="38">
        <f t="shared" si="9"/>
        <v>195</v>
      </c>
      <c r="B211" s="22">
        <v>31</v>
      </c>
      <c r="C211" s="39" t="s">
        <v>1183</v>
      </c>
      <c r="D211" s="19" t="s">
        <v>443</v>
      </c>
      <c r="E211" s="21">
        <v>3600000</v>
      </c>
      <c r="F211" s="21">
        <v>2520000</v>
      </c>
      <c r="G211" s="21">
        <f t="shared" si="10"/>
        <v>660000</v>
      </c>
      <c r="H211" s="107">
        <f t="shared" si="11"/>
        <v>3180000</v>
      </c>
      <c r="K211" s="20"/>
    </row>
    <row r="212" spans="1:11" ht="15.75">
      <c r="A212" s="38">
        <f t="shared" si="9"/>
        <v>196</v>
      </c>
      <c r="B212" s="22">
        <v>32</v>
      </c>
      <c r="C212" s="39" t="s">
        <v>1184</v>
      </c>
      <c r="D212" s="19" t="s">
        <v>443</v>
      </c>
      <c r="E212" s="21">
        <v>3600000</v>
      </c>
      <c r="F212" s="21">
        <v>2520000</v>
      </c>
      <c r="G212" s="21">
        <f t="shared" si="10"/>
        <v>660000</v>
      </c>
      <c r="H212" s="107">
        <f t="shared" si="11"/>
        <v>3180000</v>
      </c>
      <c r="K212" s="20"/>
    </row>
    <row r="213" spans="1:11" ht="15.75">
      <c r="A213" s="38">
        <f t="shared" si="9"/>
        <v>197</v>
      </c>
      <c r="B213" s="22">
        <v>33</v>
      </c>
      <c r="C213" s="39" t="s">
        <v>1185</v>
      </c>
      <c r="D213" s="19" t="s">
        <v>443</v>
      </c>
      <c r="E213" s="21">
        <v>3600000</v>
      </c>
      <c r="F213" s="21">
        <v>2520000</v>
      </c>
      <c r="G213" s="21">
        <f t="shared" si="10"/>
        <v>660000</v>
      </c>
      <c r="H213" s="107">
        <f t="shared" si="11"/>
        <v>3180000</v>
      </c>
      <c r="K213" s="20"/>
    </row>
    <row r="214" spans="1:11" ht="15.75">
      <c r="A214" s="38">
        <f t="shared" si="9"/>
        <v>198</v>
      </c>
      <c r="B214" s="22">
        <v>34</v>
      </c>
      <c r="C214" s="39" t="s">
        <v>1186</v>
      </c>
      <c r="D214" s="19" t="s">
        <v>443</v>
      </c>
      <c r="E214" s="21">
        <v>3600000</v>
      </c>
      <c r="F214" s="21">
        <v>2520000</v>
      </c>
      <c r="G214" s="21">
        <f t="shared" si="10"/>
        <v>660000</v>
      </c>
      <c r="H214" s="107">
        <f t="shared" si="11"/>
        <v>3180000</v>
      </c>
      <c r="K214" s="20"/>
    </row>
    <row r="215" spans="1:11" ht="15.75">
      <c r="A215" s="38">
        <f t="shared" si="9"/>
        <v>199</v>
      </c>
      <c r="B215" s="22">
        <v>35</v>
      </c>
      <c r="C215" s="39" t="s">
        <v>1187</v>
      </c>
      <c r="D215" s="19" t="s">
        <v>444</v>
      </c>
      <c r="E215" s="21">
        <v>2000000</v>
      </c>
      <c r="F215" s="21">
        <v>1400000</v>
      </c>
      <c r="G215" s="21">
        <f t="shared" si="10"/>
        <v>310000</v>
      </c>
      <c r="H215" s="107">
        <f t="shared" si="11"/>
        <v>1710000</v>
      </c>
      <c r="K215" s="20"/>
    </row>
    <row r="216" spans="1:11" ht="15.75">
      <c r="A216" s="38">
        <f t="shared" si="9"/>
        <v>200</v>
      </c>
      <c r="B216" s="22">
        <v>36</v>
      </c>
      <c r="C216" s="39" t="s">
        <v>1188</v>
      </c>
      <c r="D216" s="19" t="s">
        <v>444</v>
      </c>
      <c r="E216" s="21">
        <v>2000000</v>
      </c>
      <c r="F216" s="21">
        <v>1400000</v>
      </c>
      <c r="G216" s="21">
        <f t="shared" si="10"/>
        <v>310000</v>
      </c>
      <c r="H216" s="107">
        <f t="shared" si="11"/>
        <v>1710000</v>
      </c>
      <c r="K216" s="20"/>
    </row>
    <row r="217" spans="1:11" ht="15.75">
      <c r="A217" s="38">
        <f t="shared" si="9"/>
        <v>201</v>
      </c>
      <c r="B217" s="22">
        <v>37</v>
      </c>
      <c r="C217" s="39" t="s">
        <v>1189</v>
      </c>
      <c r="D217" s="19" t="s">
        <v>444</v>
      </c>
      <c r="E217" s="21">
        <v>2000000</v>
      </c>
      <c r="F217" s="21">
        <v>1400000</v>
      </c>
      <c r="G217" s="21">
        <f t="shared" si="10"/>
        <v>310000</v>
      </c>
      <c r="H217" s="107">
        <f t="shared" si="11"/>
        <v>1710000</v>
      </c>
      <c r="K217" s="20"/>
    </row>
    <row r="218" spans="1:11" ht="15.75">
      <c r="A218" s="38">
        <f t="shared" si="9"/>
        <v>202</v>
      </c>
      <c r="B218" s="22">
        <v>38</v>
      </c>
      <c r="C218" s="39" t="s">
        <v>1190</v>
      </c>
      <c r="D218" s="19" t="s">
        <v>444</v>
      </c>
      <c r="E218" s="21">
        <v>2000000</v>
      </c>
      <c r="F218" s="21">
        <v>1400000</v>
      </c>
      <c r="G218" s="21">
        <f t="shared" si="10"/>
        <v>310000</v>
      </c>
      <c r="H218" s="107">
        <f t="shared" si="11"/>
        <v>1710000</v>
      </c>
      <c r="K218" s="20"/>
    </row>
    <row r="219" spans="1:11" ht="15.75">
      <c r="A219" s="38">
        <f t="shared" si="9"/>
        <v>203</v>
      </c>
      <c r="B219" s="22">
        <v>39</v>
      </c>
      <c r="C219" s="39" t="s">
        <v>1191</v>
      </c>
      <c r="D219" s="19" t="s">
        <v>444</v>
      </c>
      <c r="E219" s="21">
        <v>2000000</v>
      </c>
      <c r="F219" s="21">
        <v>1400000</v>
      </c>
      <c r="G219" s="21">
        <f t="shared" si="10"/>
        <v>310000</v>
      </c>
      <c r="H219" s="107">
        <f t="shared" si="11"/>
        <v>1710000</v>
      </c>
      <c r="K219" s="20"/>
    </row>
    <row r="220" spans="1:11" ht="15.75">
      <c r="A220" s="38">
        <f t="shared" si="9"/>
        <v>204</v>
      </c>
      <c r="B220" s="22">
        <v>40</v>
      </c>
      <c r="C220" s="39" t="s">
        <v>1192</v>
      </c>
      <c r="D220" s="19" t="s">
        <v>444</v>
      </c>
      <c r="E220" s="21">
        <v>2000000</v>
      </c>
      <c r="F220" s="21">
        <v>1400000</v>
      </c>
      <c r="G220" s="21">
        <f t="shared" si="10"/>
        <v>310000</v>
      </c>
      <c r="H220" s="107">
        <f t="shared" si="11"/>
        <v>1710000</v>
      </c>
      <c r="K220" s="20"/>
    </row>
    <row r="221" spans="1:11" ht="15.75">
      <c r="A221" s="38">
        <f t="shared" si="9"/>
        <v>205</v>
      </c>
      <c r="B221" s="22">
        <v>41</v>
      </c>
      <c r="C221" s="39" t="s">
        <v>1193</v>
      </c>
      <c r="D221" s="19" t="s">
        <v>444</v>
      </c>
      <c r="E221" s="21">
        <v>2000000</v>
      </c>
      <c r="F221" s="21">
        <v>1400000</v>
      </c>
      <c r="G221" s="21">
        <f t="shared" si="10"/>
        <v>310000</v>
      </c>
      <c r="H221" s="107">
        <f t="shared" si="11"/>
        <v>1710000</v>
      </c>
      <c r="K221" s="20"/>
    </row>
    <row r="222" spans="1:11" ht="15.75">
      <c r="A222" s="38">
        <f t="shared" si="9"/>
        <v>206</v>
      </c>
      <c r="B222" s="22">
        <v>42</v>
      </c>
      <c r="C222" s="39" t="s">
        <v>1194</v>
      </c>
      <c r="D222" s="19" t="s">
        <v>444</v>
      </c>
      <c r="E222" s="21">
        <v>2000000</v>
      </c>
      <c r="F222" s="21">
        <v>1400000</v>
      </c>
      <c r="G222" s="21">
        <f t="shared" si="10"/>
        <v>310000</v>
      </c>
      <c r="H222" s="107">
        <f t="shared" si="11"/>
        <v>1710000</v>
      </c>
      <c r="K222" s="20"/>
    </row>
    <row r="223" spans="1:11" ht="15.75">
      <c r="A223" s="38">
        <f t="shared" si="9"/>
        <v>207</v>
      </c>
      <c r="B223" s="22">
        <v>43</v>
      </c>
      <c r="C223" s="39" t="s">
        <v>1195</v>
      </c>
      <c r="D223" s="19" t="s">
        <v>444</v>
      </c>
      <c r="E223" s="21">
        <v>2000000</v>
      </c>
      <c r="F223" s="21">
        <v>1400000</v>
      </c>
      <c r="G223" s="21">
        <f t="shared" si="10"/>
        <v>310000</v>
      </c>
      <c r="H223" s="107">
        <f t="shared" si="11"/>
        <v>1710000</v>
      </c>
      <c r="K223" s="20"/>
    </row>
    <row r="224" spans="1:11" ht="15.75">
      <c r="A224" s="38">
        <f t="shared" si="9"/>
        <v>208</v>
      </c>
      <c r="B224" s="22">
        <v>44</v>
      </c>
      <c r="C224" s="39" t="s">
        <v>1196</v>
      </c>
      <c r="D224" s="19" t="s">
        <v>444</v>
      </c>
      <c r="E224" s="21">
        <v>2000000</v>
      </c>
      <c r="F224" s="21">
        <v>1400000</v>
      </c>
      <c r="G224" s="21">
        <f t="shared" si="10"/>
        <v>310000</v>
      </c>
      <c r="H224" s="107">
        <f t="shared" si="11"/>
        <v>1710000</v>
      </c>
      <c r="K224" s="20"/>
    </row>
    <row r="225" spans="1:11" ht="15.75">
      <c r="A225" s="38">
        <f t="shared" si="9"/>
        <v>209</v>
      </c>
      <c r="B225" s="22">
        <v>46</v>
      </c>
      <c r="C225" s="39" t="s">
        <v>1197</v>
      </c>
      <c r="D225" s="19" t="s">
        <v>444</v>
      </c>
      <c r="E225" s="21">
        <v>2000000</v>
      </c>
      <c r="F225" s="21">
        <v>1400000</v>
      </c>
      <c r="G225" s="21">
        <f t="shared" si="10"/>
        <v>310000</v>
      </c>
      <c r="H225" s="107">
        <f t="shared" si="11"/>
        <v>1710000</v>
      </c>
      <c r="K225" s="20"/>
    </row>
    <row r="226" spans="1:11" ht="15.75">
      <c r="A226" s="38">
        <f t="shared" si="9"/>
        <v>210</v>
      </c>
      <c r="B226" s="22">
        <v>47</v>
      </c>
      <c r="C226" s="39" t="s">
        <v>1198</v>
      </c>
      <c r="D226" s="19" t="s">
        <v>444</v>
      </c>
      <c r="E226" s="21">
        <v>2000000</v>
      </c>
      <c r="F226" s="21">
        <v>1800000</v>
      </c>
      <c r="G226" s="21">
        <f t="shared" si="10"/>
        <v>310000</v>
      </c>
      <c r="H226" s="107">
        <f t="shared" si="11"/>
        <v>2110000</v>
      </c>
      <c r="K226" s="20"/>
    </row>
    <row r="227" spans="1:11" ht="15.75">
      <c r="A227" s="38">
        <f t="shared" si="9"/>
        <v>211</v>
      </c>
      <c r="B227" s="22">
        <v>48</v>
      </c>
      <c r="C227" s="39" t="s">
        <v>1199</v>
      </c>
      <c r="D227" s="19" t="s">
        <v>444</v>
      </c>
      <c r="E227" s="21">
        <v>2000000</v>
      </c>
      <c r="F227" s="21">
        <v>1400000</v>
      </c>
      <c r="G227" s="21">
        <f t="shared" si="10"/>
        <v>310000</v>
      </c>
      <c r="H227" s="107">
        <f t="shared" si="11"/>
        <v>1710000</v>
      </c>
      <c r="K227" s="20"/>
    </row>
    <row r="228" spans="1:11" ht="15.75">
      <c r="A228" s="38">
        <f t="shared" si="9"/>
        <v>212</v>
      </c>
      <c r="B228" s="22">
        <v>50</v>
      </c>
      <c r="C228" s="39" t="s">
        <v>1200</v>
      </c>
      <c r="D228" s="19" t="s">
        <v>444</v>
      </c>
      <c r="E228" s="21">
        <v>2000000</v>
      </c>
      <c r="F228" s="21">
        <v>1400000</v>
      </c>
      <c r="G228" s="21">
        <f t="shared" si="10"/>
        <v>310000</v>
      </c>
      <c r="H228" s="107">
        <f t="shared" si="11"/>
        <v>1710000</v>
      </c>
      <c r="K228" s="20"/>
    </row>
    <row r="229" spans="1:11" ht="15.75">
      <c r="A229" s="38">
        <f t="shared" si="9"/>
        <v>213</v>
      </c>
      <c r="B229" s="22">
        <v>51</v>
      </c>
      <c r="C229" s="39" t="s">
        <v>1201</v>
      </c>
      <c r="D229" s="19" t="s">
        <v>444</v>
      </c>
      <c r="E229" s="21">
        <v>2000000</v>
      </c>
      <c r="F229" s="21">
        <v>1400000</v>
      </c>
      <c r="G229" s="21">
        <f t="shared" si="10"/>
        <v>310000</v>
      </c>
      <c r="H229" s="107">
        <f t="shared" si="11"/>
        <v>1710000</v>
      </c>
      <c r="K229" s="20"/>
    </row>
    <row r="230" spans="1:11" ht="15.75">
      <c r="A230" s="38">
        <f t="shared" si="9"/>
        <v>214</v>
      </c>
      <c r="B230" s="22">
        <v>52</v>
      </c>
      <c r="C230" s="39" t="s">
        <v>1202</v>
      </c>
      <c r="D230" s="19" t="s">
        <v>444</v>
      </c>
      <c r="E230" s="21">
        <v>2000000</v>
      </c>
      <c r="F230" s="21">
        <v>1400000</v>
      </c>
      <c r="G230" s="21">
        <f t="shared" si="10"/>
        <v>310000</v>
      </c>
      <c r="H230" s="107">
        <f t="shared" si="11"/>
        <v>1710000</v>
      </c>
      <c r="K230" s="20"/>
    </row>
    <row r="231" spans="1:11" ht="44.25" customHeight="1">
      <c r="A231" s="38">
        <f t="shared" si="9"/>
        <v>215</v>
      </c>
      <c r="B231" s="22">
        <v>53</v>
      </c>
      <c r="C231" s="39" t="s">
        <v>457</v>
      </c>
      <c r="D231" s="19" t="s">
        <v>444</v>
      </c>
      <c r="E231" s="21">
        <v>2000000</v>
      </c>
      <c r="F231" s="21">
        <v>1400000</v>
      </c>
      <c r="G231" s="21">
        <f t="shared" si="10"/>
        <v>310000</v>
      </c>
      <c r="H231" s="107">
        <f t="shared" si="11"/>
        <v>1710000</v>
      </c>
      <c r="K231" s="218" t="s">
        <v>42</v>
      </c>
    </row>
    <row r="232" spans="1:11" ht="15.75">
      <c r="A232" s="38">
        <f t="shared" si="9"/>
        <v>216</v>
      </c>
      <c r="B232" s="22">
        <v>54</v>
      </c>
      <c r="C232" s="39" t="s">
        <v>458</v>
      </c>
      <c r="D232" s="19" t="s">
        <v>444</v>
      </c>
      <c r="E232" s="21">
        <v>2000000</v>
      </c>
      <c r="F232" s="21">
        <v>1400000</v>
      </c>
      <c r="G232" s="21">
        <f t="shared" si="10"/>
        <v>310000</v>
      </c>
      <c r="H232" s="107">
        <f t="shared" si="11"/>
        <v>1710000</v>
      </c>
      <c r="K232" s="20"/>
    </row>
    <row r="233" spans="1:11" ht="15.75">
      <c r="A233" s="38">
        <f t="shared" si="9"/>
        <v>217</v>
      </c>
      <c r="B233" s="22">
        <v>55</v>
      </c>
      <c r="C233" s="39" t="s">
        <v>459</v>
      </c>
      <c r="D233" s="19" t="s">
        <v>444</v>
      </c>
      <c r="E233" s="21">
        <v>2000000</v>
      </c>
      <c r="F233" s="21">
        <v>1400000</v>
      </c>
      <c r="G233" s="21">
        <f t="shared" si="10"/>
        <v>310000</v>
      </c>
      <c r="H233" s="107">
        <f t="shared" si="11"/>
        <v>1710000</v>
      </c>
      <c r="K233" s="20"/>
    </row>
    <row r="234" spans="1:11" ht="15.75">
      <c r="A234" s="38">
        <f t="shared" si="9"/>
        <v>218</v>
      </c>
      <c r="B234" s="22">
        <v>56</v>
      </c>
      <c r="C234" s="39" t="s">
        <v>460</v>
      </c>
      <c r="D234" s="19" t="s">
        <v>444</v>
      </c>
      <c r="E234" s="21">
        <v>2000000</v>
      </c>
      <c r="F234" s="21">
        <v>1400000</v>
      </c>
      <c r="G234" s="21">
        <f t="shared" si="10"/>
        <v>310000</v>
      </c>
      <c r="H234" s="107">
        <f t="shared" si="11"/>
        <v>1710000</v>
      </c>
      <c r="K234" s="20"/>
    </row>
    <row r="235" spans="1:11" ht="15.75">
      <c r="A235" s="38">
        <f t="shared" si="9"/>
        <v>219</v>
      </c>
      <c r="B235" s="22">
        <v>57</v>
      </c>
      <c r="C235" s="39" t="s">
        <v>461</v>
      </c>
      <c r="D235" s="19" t="s">
        <v>444</v>
      </c>
      <c r="E235" s="21">
        <v>2000000</v>
      </c>
      <c r="F235" s="21">
        <v>1400000</v>
      </c>
      <c r="G235" s="21">
        <f t="shared" si="10"/>
        <v>310000</v>
      </c>
      <c r="H235" s="107">
        <f t="shared" si="11"/>
        <v>1710000</v>
      </c>
      <c r="K235" s="20"/>
    </row>
    <row r="236" spans="1:11" ht="15.75">
      <c r="A236" s="38">
        <f t="shared" si="9"/>
        <v>220</v>
      </c>
      <c r="B236" s="22">
        <v>58</v>
      </c>
      <c r="C236" s="39" t="s">
        <v>462</v>
      </c>
      <c r="D236" s="19" t="s">
        <v>444</v>
      </c>
      <c r="E236" s="21">
        <v>2000000</v>
      </c>
      <c r="F236" s="21">
        <v>1400000</v>
      </c>
      <c r="G236" s="21">
        <f t="shared" si="10"/>
        <v>310000</v>
      </c>
      <c r="H236" s="107">
        <f t="shared" si="11"/>
        <v>1710000</v>
      </c>
      <c r="K236" s="20"/>
    </row>
    <row r="237" spans="1:11" ht="45">
      <c r="A237" s="38">
        <f t="shared" si="9"/>
        <v>221</v>
      </c>
      <c r="B237" s="22">
        <v>59</v>
      </c>
      <c r="C237" s="39" t="s">
        <v>463</v>
      </c>
      <c r="D237" s="19" t="s">
        <v>444</v>
      </c>
      <c r="E237" s="21">
        <v>2000000</v>
      </c>
      <c r="F237" s="21">
        <v>1400000</v>
      </c>
      <c r="G237" s="21">
        <f t="shared" si="10"/>
        <v>310000</v>
      </c>
      <c r="H237" s="107">
        <f t="shared" si="11"/>
        <v>1710000</v>
      </c>
      <c r="K237" s="218" t="s">
        <v>42</v>
      </c>
    </row>
    <row r="238" spans="1:11" ht="15.75">
      <c r="A238" s="38">
        <f t="shared" si="9"/>
        <v>222</v>
      </c>
      <c r="B238" s="22">
        <v>60</v>
      </c>
      <c r="C238" s="39" t="s">
        <v>464</v>
      </c>
      <c r="D238" s="19" t="s">
        <v>445</v>
      </c>
      <c r="E238" s="21">
        <v>1600000</v>
      </c>
      <c r="F238" s="21">
        <v>1120000</v>
      </c>
      <c r="G238" s="21">
        <f t="shared" si="10"/>
        <v>190000</v>
      </c>
      <c r="H238" s="107">
        <f t="shared" si="11"/>
        <v>1310000</v>
      </c>
      <c r="K238" s="20"/>
    </row>
    <row r="239" spans="1:11" ht="15.75">
      <c r="A239" s="38">
        <f t="shared" si="9"/>
        <v>223</v>
      </c>
      <c r="B239" s="22">
        <v>61</v>
      </c>
      <c r="C239" s="39" t="s">
        <v>465</v>
      </c>
      <c r="D239" s="19" t="s">
        <v>445</v>
      </c>
      <c r="E239" s="21">
        <v>1600000</v>
      </c>
      <c r="F239" s="21">
        <v>1120000</v>
      </c>
      <c r="G239" s="21">
        <f t="shared" si="10"/>
        <v>190000</v>
      </c>
      <c r="H239" s="107">
        <f t="shared" si="11"/>
        <v>1310000</v>
      </c>
      <c r="K239" s="20"/>
    </row>
    <row r="240" spans="1:11" ht="15.75">
      <c r="A240" s="38">
        <f t="shared" si="9"/>
        <v>224</v>
      </c>
      <c r="B240" s="22">
        <v>62</v>
      </c>
      <c r="C240" s="39" t="s">
        <v>466</v>
      </c>
      <c r="D240" s="19" t="s">
        <v>445</v>
      </c>
      <c r="E240" s="21">
        <v>1600000</v>
      </c>
      <c r="F240" s="21">
        <v>1120000</v>
      </c>
      <c r="G240" s="21">
        <f t="shared" si="10"/>
        <v>190000</v>
      </c>
      <c r="H240" s="107">
        <f t="shared" si="11"/>
        <v>1310000</v>
      </c>
      <c r="K240" s="20"/>
    </row>
    <row r="241" spans="1:11" ht="15.75">
      <c r="A241" s="38"/>
      <c r="B241" s="22"/>
      <c r="C241" s="19" t="s">
        <v>467</v>
      </c>
      <c r="D241" s="19"/>
      <c r="E241" s="20"/>
      <c r="F241" s="20"/>
      <c r="G241" s="21"/>
      <c r="H241" s="107"/>
      <c r="K241" s="20"/>
    </row>
    <row r="242" spans="1:11" ht="31.5">
      <c r="A242" s="38">
        <v>225</v>
      </c>
      <c r="B242" s="22">
        <v>2</v>
      </c>
      <c r="C242" s="39" t="s">
        <v>468</v>
      </c>
      <c r="D242" s="19" t="s">
        <v>2456</v>
      </c>
      <c r="E242" s="21">
        <v>5000000</v>
      </c>
      <c r="F242" s="21">
        <v>3500000</v>
      </c>
      <c r="G242" s="21">
        <f t="shared" si="10"/>
        <v>1520000</v>
      </c>
      <c r="H242" s="107">
        <f t="shared" si="11"/>
        <v>5020000</v>
      </c>
      <c r="K242" s="20"/>
    </row>
    <row r="243" spans="1:11" ht="15.75">
      <c r="A243" s="38">
        <f t="shared" si="9"/>
        <v>226</v>
      </c>
      <c r="B243" s="22">
        <v>6</v>
      </c>
      <c r="C243" s="39" t="s">
        <v>469</v>
      </c>
      <c r="D243" s="19" t="s">
        <v>2456</v>
      </c>
      <c r="E243" s="21">
        <v>5000000</v>
      </c>
      <c r="F243" s="21">
        <v>4500000</v>
      </c>
      <c r="G243" s="21">
        <f t="shared" si="10"/>
        <v>1520000</v>
      </c>
      <c r="H243" s="107">
        <f t="shared" si="11"/>
        <v>6020000</v>
      </c>
      <c r="K243" s="20"/>
    </row>
    <row r="244" spans="1:11" ht="15.75">
      <c r="A244" s="38">
        <f t="shared" si="9"/>
        <v>227</v>
      </c>
      <c r="B244" s="22">
        <v>10</v>
      </c>
      <c r="C244" s="39" t="s">
        <v>470</v>
      </c>
      <c r="D244" s="19" t="s">
        <v>443</v>
      </c>
      <c r="E244" s="21">
        <v>3600000</v>
      </c>
      <c r="F244" s="21">
        <v>3200000</v>
      </c>
      <c r="G244" s="21">
        <f t="shared" si="10"/>
        <v>660000</v>
      </c>
      <c r="H244" s="107">
        <f t="shared" si="11"/>
        <v>3860000</v>
      </c>
      <c r="K244" s="20"/>
    </row>
    <row r="245" spans="1:11" ht="15.75">
      <c r="A245" s="38">
        <f t="shared" si="9"/>
        <v>228</v>
      </c>
      <c r="B245" s="22">
        <v>11</v>
      </c>
      <c r="C245" s="39" t="s">
        <v>471</v>
      </c>
      <c r="D245" s="19" t="s">
        <v>443</v>
      </c>
      <c r="E245" s="21">
        <v>3600000</v>
      </c>
      <c r="F245" s="21">
        <v>2520000</v>
      </c>
      <c r="G245" s="21">
        <f t="shared" si="10"/>
        <v>660000</v>
      </c>
      <c r="H245" s="107">
        <f t="shared" si="11"/>
        <v>3180000</v>
      </c>
      <c r="K245" s="20"/>
    </row>
    <row r="246" spans="1:11" ht="15.75">
      <c r="A246" s="38">
        <f t="shared" si="9"/>
        <v>229</v>
      </c>
      <c r="B246" s="22">
        <v>12</v>
      </c>
      <c r="C246" s="39" t="s">
        <v>472</v>
      </c>
      <c r="D246" s="19" t="s">
        <v>443</v>
      </c>
      <c r="E246" s="21">
        <v>3600000</v>
      </c>
      <c r="F246" s="21">
        <v>2520000</v>
      </c>
      <c r="G246" s="21">
        <f t="shared" si="10"/>
        <v>660000</v>
      </c>
      <c r="H246" s="107">
        <f t="shared" si="11"/>
        <v>3180000</v>
      </c>
      <c r="K246" s="20"/>
    </row>
    <row r="247" spans="1:11" ht="15.75">
      <c r="A247" s="38">
        <f t="shared" si="9"/>
        <v>230</v>
      </c>
      <c r="B247" s="22">
        <v>13</v>
      </c>
      <c r="C247" s="39" t="s">
        <v>473</v>
      </c>
      <c r="D247" s="19" t="s">
        <v>443</v>
      </c>
      <c r="E247" s="21">
        <v>3600000</v>
      </c>
      <c r="F247" s="21">
        <v>2520000</v>
      </c>
      <c r="G247" s="21">
        <f t="shared" si="10"/>
        <v>660000</v>
      </c>
      <c r="H247" s="107">
        <f t="shared" si="11"/>
        <v>3180000</v>
      </c>
      <c r="K247" s="20"/>
    </row>
    <row r="248" spans="1:11" ht="15.75">
      <c r="A248" s="38">
        <f t="shared" si="9"/>
        <v>231</v>
      </c>
      <c r="B248" s="22">
        <v>14</v>
      </c>
      <c r="C248" s="39" t="s">
        <v>474</v>
      </c>
      <c r="D248" s="19" t="s">
        <v>443</v>
      </c>
      <c r="E248" s="21">
        <v>3600000</v>
      </c>
      <c r="F248" s="21">
        <v>3200000</v>
      </c>
      <c r="G248" s="21">
        <f t="shared" si="10"/>
        <v>660000</v>
      </c>
      <c r="H248" s="107">
        <f t="shared" si="11"/>
        <v>3860000</v>
      </c>
      <c r="K248" s="20"/>
    </row>
    <row r="249" spans="1:11" ht="15.75">
      <c r="A249" s="38">
        <f t="shared" si="9"/>
        <v>232</v>
      </c>
      <c r="B249" s="22">
        <v>17</v>
      </c>
      <c r="C249" s="39" t="s">
        <v>475</v>
      </c>
      <c r="D249" s="19" t="s">
        <v>443</v>
      </c>
      <c r="E249" s="21">
        <v>3600000</v>
      </c>
      <c r="F249" s="21">
        <v>2520000</v>
      </c>
      <c r="G249" s="21">
        <f t="shared" si="10"/>
        <v>660000</v>
      </c>
      <c r="H249" s="107">
        <f t="shared" si="11"/>
        <v>3180000</v>
      </c>
      <c r="K249" s="20"/>
    </row>
    <row r="250" spans="1:11" ht="15.75">
      <c r="A250" s="38">
        <f t="shared" si="9"/>
        <v>233</v>
      </c>
      <c r="B250" s="22">
        <v>18</v>
      </c>
      <c r="C250" s="39" t="s">
        <v>476</v>
      </c>
      <c r="D250" s="19" t="s">
        <v>443</v>
      </c>
      <c r="E250" s="21">
        <v>3600000</v>
      </c>
      <c r="F250" s="21">
        <v>2520000</v>
      </c>
      <c r="G250" s="21">
        <f t="shared" si="10"/>
        <v>660000</v>
      </c>
      <c r="H250" s="107">
        <f t="shared" si="11"/>
        <v>3180000</v>
      </c>
      <c r="K250" s="20"/>
    </row>
    <row r="251" spans="1:11" ht="15.75">
      <c r="A251" s="38">
        <f t="shared" si="9"/>
        <v>234</v>
      </c>
      <c r="B251" s="22">
        <v>19</v>
      </c>
      <c r="C251" s="39" t="s">
        <v>477</v>
      </c>
      <c r="D251" s="19" t="s">
        <v>443</v>
      </c>
      <c r="E251" s="21">
        <v>3600000</v>
      </c>
      <c r="F251" s="21">
        <v>2520000</v>
      </c>
      <c r="G251" s="21">
        <f t="shared" si="10"/>
        <v>660000</v>
      </c>
      <c r="H251" s="107">
        <f t="shared" si="11"/>
        <v>3180000</v>
      </c>
      <c r="K251" s="20"/>
    </row>
    <row r="252" spans="1:11" ht="15.75">
      <c r="A252" s="38">
        <f t="shared" si="9"/>
        <v>235</v>
      </c>
      <c r="B252" s="22">
        <v>20</v>
      </c>
      <c r="C252" s="39" t="s">
        <v>478</v>
      </c>
      <c r="D252" s="19" t="s">
        <v>443</v>
      </c>
      <c r="E252" s="21">
        <v>3600000</v>
      </c>
      <c r="F252" s="21">
        <v>2520000</v>
      </c>
      <c r="G252" s="21">
        <f t="shared" si="10"/>
        <v>660000</v>
      </c>
      <c r="H252" s="107">
        <f t="shared" si="11"/>
        <v>3180000</v>
      </c>
      <c r="K252" s="20"/>
    </row>
    <row r="253" spans="1:11" ht="15.75">
      <c r="A253" s="38">
        <f t="shared" si="9"/>
        <v>236</v>
      </c>
      <c r="B253" s="22">
        <v>23</v>
      </c>
      <c r="C253" s="39" t="s">
        <v>479</v>
      </c>
      <c r="D253" s="19" t="s">
        <v>443</v>
      </c>
      <c r="E253" s="21">
        <v>3600000</v>
      </c>
      <c r="F253" s="21">
        <v>2520000</v>
      </c>
      <c r="G253" s="21">
        <f t="shared" si="10"/>
        <v>660000</v>
      </c>
      <c r="H253" s="107">
        <f t="shared" si="11"/>
        <v>3180000</v>
      </c>
      <c r="K253" s="20"/>
    </row>
    <row r="254" spans="1:11" ht="15.75">
      <c r="A254" s="38">
        <f t="shared" si="9"/>
        <v>237</v>
      </c>
      <c r="B254" s="22">
        <v>24</v>
      </c>
      <c r="C254" s="39" t="s">
        <v>480</v>
      </c>
      <c r="D254" s="19" t="s">
        <v>443</v>
      </c>
      <c r="E254" s="21">
        <v>3600000</v>
      </c>
      <c r="F254" s="21">
        <v>2520000</v>
      </c>
      <c r="G254" s="21">
        <f t="shared" si="10"/>
        <v>660000</v>
      </c>
      <c r="H254" s="107">
        <f t="shared" si="11"/>
        <v>3180000</v>
      </c>
      <c r="K254" s="20"/>
    </row>
    <row r="255" spans="1:11" ht="15.75">
      <c r="A255" s="38">
        <f t="shared" si="9"/>
        <v>238</v>
      </c>
      <c r="B255" s="22">
        <v>25</v>
      </c>
      <c r="C255" s="39" t="s">
        <v>1294</v>
      </c>
      <c r="D255" s="19" t="s">
        <v>443</v>
      </c>
      <c r="E255" s="21">
        <v>3600000</v>
      </c>
      <c r="F255" s="21">
        <v>2520000</v>
      </c>
      <c r="G255" s="21">
        <f t="shared" si="10"/>
        <v>660000</v>
      </c>
      <c r="H255" s="107">
        <f t="shared" si="11"/>
        <v>3180000</v>
      </c>
      <c r="K255" s="20"/>
    </row>
    <row r="256" spans="1:11" ht="15.75">
      <c r="A256" s="38">
        <f t="shared" si="9"/>
        <v>239</v>
      </c>
      <c r="B256" s="22">
        <v>26</v>
      </c>
      <c r="C256" s="39" t="s">
        <v>1295</v>
      </c>
      <c r="D256" s="19" t="s">
        <v>443</v>
      </c>
      <c r="E256" s="21">
        <v>3600000</v>
      </c>
      <c r="F256" s="21">
        <v>2520000</v>
      </c>
      <c r="G256" s="21">
        <f t="shared" si="10"/>
        <v>660000</v>
      </c>
      <c r="H256" s="107">
        <f t="shared" si="11"/>
        <v>3180000</v>
      </c>
      <c r="K256" s="20"/>
    </row>
    <row r="257" spans="1:11" ht="15.75">
      <c r="A257" s="38">
        <f t="shared" si="9"/>
        <v>240</v>
      </c>
      <c r="B257" s="22">
        <v>27</v>
      </c>
      <c r="C257" s="39" t="s">
        <v>1296</v>
      </c>
      <c r="D257" s="19" t="s">
        <v>443</v>
      </c>
      <c r="E257" s="21">
        <v>3600000</v>
      </c>
      <c r="F257" s="21">
        <v>2520000</v>
      </c>
      <c r="G257" s="21">
        <f t="shared" si="10"/>
        <v>660000</v>
      </c>
      <c r="H257" s="107">
        <f t="shared" si="11"/>
        <v>3180000</v>
      </c>
      <c r="K257" s="20"/>
    </row>
    <row r="258" spans="1:11" ht="15.75">
      <c r="A258" s="38">
        <f t="shared" si="9"/>
        <v>241</v>
      </c>
      <c r="B258" s="22">
        <v>29</v>
      </c>
      <c r="C258" s="39" t="s">
        <v>1297</v>
      </c>
      <c r="D258" s="19" t="s">
        <v>443</v>
      </c>
      <c r="E258" s="21">
        <v>3600000</v>
      </c>
      <c r="F258" s="21">
        <v>2520000</v>
      </c>
      <c r="G258" s="21">
        <f t="shared" si="10"/>
        <v>660000</v>
      </c>
      <c r="H258" s="107">
        <f t="shared" si="11"/>
        <v>3180000</v>
      </c>
      <c r="K258" s="20"/>
    </row>
    <row r="259" spans="1:11" ht="15.75">
      <c r="A259" s="38">
        <f t="shared" si="9"/>
        <v>242</v>
      </c>
      <c r="B259" s="22">
        <v>30</v>
      </c>
      <c r="C259" s="39" t="s">
        <v>1298</v>
      </c>
      <c r="D259" s="19" t="s">
        <v>443</v>
      </c>
      <c r="E259" s="21">
        <v>3600000</v>
      </c>
      <c r="F259" s="21">
        <v>2520000</v>
      </c>
      <c r="G259" s="21">
        <f t="shared" si="10"/>
        <v>660000</v>
      </c>
      <c r="H259" s="107">
        <f t="shared" si="11"/>
        <v>3180000</v>
      </c>
      <c r="K259" s="20"/>
    </row>
    <row r="260" spans="1:11" ht="15.75">
      <c r="A260" s="38">
        <f t="shared" si="9"/>
        <v>243</v>
      </c>
      <c r="B260" s="22">
        <v>31</v>
      </c>
      <c r="C260" s="39" t="s">
        <v>1299</v>
      </c>
      <c r="D260" s="19" t="s">
        <v>443</v>
      </c>
      <c r="E260" s="21">
        <v>3600000</v>
      </c>
      <c r="F260" s="21">
        <v>2520000</v>
      </c>
      <c r="G260" s="21">
        <f t="shared" si="10"/>
        <v>660000</v>
      </c>
      <c r="H260" s="107">
        <f t="shared" si="11"/>
        <v>3180000</v>
      </c>
      <c r="K260" s="20"/>
    </row>
    <row r="261" spans="1:11" ht="15.75">
      <c r="A261" s="38">
        <f t="shared" si="9"/>
        <v>244</v>
      </c>
      <c r="B261" s="22">
        <v>32</v>
      </c>
      <c r="C261" s="39" t="s">
        <v>1300</v>
      </c>
      <c r="D261" s="19" t="s">
        <v>443</v>
      </c>
      <c r="E261" s="21">
        <v>3600000</v>
      </c>
      <c r="F261" s="21">
        <v>2520000</v>
      </c>
      <c r="G261" s="21">
        <f t="shared" si="10"/>
        <v>660000</v>
      </c>
      <c r="H261" s="107">
        <f t="shared" si="11"/>
        <v>3180000</v>
      </c>
      <c r="K261" s="20"/>
    </row>
    <row r="262" spans="1:11" ht="31.5">
      <c r="A262" s="38">
        <f t="shared" si="9"/>
        <v>245</v>
      </c>
      <c r="B262" s="22">
        <v>33</v>
      </c>
      <c r="C262" s="39" t="s">
        <v>1301</v>
      </c>
      <c r="D262" s="19" t="s">
        <v>443</v>
      </c>
      <c r="E262" s="21">
        <v>3600000</v>
      </c>
      <c r="F262" s="21">
        <v>2520000</v>
      </c>
      <c r="G262" s="21">
        <f t="shared" si="10"/>
        <v>660000</v>
      </c>
      <c r="H262" s="107">
        <f t="shared" si="11"/>
        <v>3180000</v>
      </c>
      <c r="K262" s="20"/>
    </row>
    <row r="263" spans="1:11" ht="15.75">
      <c r="A263" s="38">
        <f t="shared" si="9"/>
        <v>246</v>
      </c>
      <c r="B263" s="22">
        <v>34</v>
      </c>
      <c r="C263" s="39" t="s">
        <v>1302</v>
      </c>
      <c r="D263" s="19" t="s">
        <v>443</v>
      </c>
      <c r="E263" s="21">
        <v>3600000</v>
      </c>
      <c r="F263" s="21">
        <v>2520000</v>
      </c>
      <c r="G263" s="21">
        <f t="shared" si="10"/>
        <v>660000</v>
      </c>
      <c r="H263" s="107">
        <f t="shared" si="11"/>
        <v>3180000</v>
      </c>
      <c r="K263" s="20"/>
    </row>
    <row r="264" spans="1:11" ht="15.75">
      <c r="A264" s="38">
        <f t="shared" si="9"/>
        <v>247</v>
      </c>
      <c r="B264" s="22">
        <v>35</v>
      </c>
      <c r="C264" s="39" t="s">
        <v>1303</v>
      </c>
      <c r="D264" s="19" t="s">
        <v>443</v>
      </c>
      <c r="E264" s="21">
        <v>3600000</v>
      </c>
      <c r="F264" s="21">
        <v>2520000</v>
      </c>
      <c r="G264" s="21">
        <f t="shared" si="10"/>
        <v>660000</v>
      </c>
      <c r="H264" s="107">
        <f t="shared" si="11"/>
        <v>3180000</v>
      </c>
      <c r="K264" s="20"/>
    </row>
    <row r="265" spans="1:11" ht="15.75">
      <c r="A265" s="38">
        <f t="shared" si="9"/>
        <v>248</v>
      </c>
      <c r="B265" s="22">
        <v>36</v>
      </c>
      <c r="C265" s="39" t="s">
        <v>1304</v>
      </c>
      <c r="D265" s="19" t="s">
        <v>444</v>
      </c>
      <c r="E265" s="21">
        <v>2000000</v>
      </c>
      <c r="F265" s="21">
        <v>1400000</v>
      </c>
      <c r="G265" s="21">
        <f t="shared" si="10"/>
        <v>310000</v>
      </c>
      <c r="H265" s="107">
        <f t="shared" si="11"/>
        <v>1710000</v>
      </c>
      <c r="K265" s="20"/>
    </row>
    <row r="266" spans="1:11" ht="15.75">
      <c r="A266" s="38">
        <f aca="true" t="shared" si="12" ref="A266:A329">A265+1</f>
        <v>249</v>
      </c>
      <c r="B266" s="22">
        <v>37</v>
      </c>
      <c r="C266" s="39" t="s">
        <v>1305</v>
      </c>
      <c r="D266" s="19" t="s">
        <v>444</v>
      </c>
      <c r="E266" s="21">
        <v>2000000</v>
      </c>
      <c r="F266" s="21">
        <v>1400000</v>
      </c>
      <c r="G266" s="21">
        <f t="shared" si="10"/>
        <v>310000</v>
      </c>
      <c r="H266" s="107">
        <f t="shared" si="11"/>
        <v>1710000</v>
      </c>
      <c r="K266" s="20"/>
    </row>
    <row r="267" spans="1:11" ht="15.75">
      <c r="A267" s="38">
        <f t="shared" si="12"/>
        <v>250</v>
      </c>
      <c r="B267" s="22">
        <v>38</v>
      </c>
      <c r="C267" s="39" t="s">
        <v>1306</v>
      </c>
      <c r="D267" s="19" t="s">
        <v>444</v>
      </c>
      <c r="E267" s="21">
        <v>2000000</v>
      </c>
      <c r="F267" s="21">
        <v>1400000</v>
      </c>
      <c r="G267" s="21">
        <f aca="true" t="shared" si="13" ref="G267:G330">IF(D267="DB",1520000,IF(D267="I",660000,IF(D267="II",310000,190000)))</f>
        <v>310000</v>
      </c>
      <c r="H267" s="107">
        <f aca="true" t="shared" si="14" ref="H267:H330">F267+G267</f>
        <v>1710000</v>
      </c>
      <c r="K267" s="20"/>
    </row>
    <row r="268" spans="1:11" ht="15.75">
      <c r="A268" s="38">
        <f t="shared" si="12"/>
        <v>251</v>
      </c>
      <c r="B268" s="22">
        <v>39</v>
      </c>
      <c r="C268" s="39" t="s">
        <v>1307</v>
      </c>
      <c r="D268" s="19" t="s">
        <v>445</v>
      </c>
      <c r="E268" s="21">
        <v>1600000</v>
      </c>
      <c r="F268" s="21">
        <v>1120000</v>
      </c>
      <c r="G268" s="21">
        <f t="shared" si="13"/>
        <v>190000</v>
      </c>
      <c r="H268" s="107">
        <f t="shared" si="14"/>
        <v>1310000</v>
      </c>
      <c r="K268" s="20"/>
    </row>
    <row r="269" spans="1:11" ht="15.75">
      <c r="A269" s="38"/>
      <c r="B269" s="22"/>
      <c r="C269" s="19" t="s">
        <v>1308</v>
      </c>
      <c r="D269" s="19"/>
      <c r="E269" s="20"/>
      <c r="F269" s="20"/>
      <c r="G269" s="21"/>
      <c r="H269" s="107"/>
      <c r="K269" s="20"/>
    </row>
    <row r="270" spans="1:11" ht="15.75">
      <c r="A270" s="38">
        <v>252</v>
      </c>
      <c r="B270" s="22">
        <v>6</v>
      </c>
      <c r="C270" s="39" t="s">
        <v>1309</v>
      </c>
      <c r="D270" s="19" t="s">
        <v>443</v>
      </c>
      <c r="E270" s="21">
        <v>3600000</v>
      </c>
      <c r="F270" s="21">
        <v>2520000</v>
      </c>
      <c r="G270" s="21">
        <f t="shared" si="13"/>
        <v>660000</v>
      </c>
      <c r="H270" s="107">
        <f t="shared" si="14"/>
        <v>3180000</v>
      </c>
      <c r="K270" s="20"/>
    </row>
    <row r="271" spans="1:11" ht="15.75">
      <c r="A271" s="38">
        <f t="shared" si="12"/>
        <v>253</v>
      </c>
      <c r="B271" s="22">
        <v>8</v>
      </c>
      <c r="C271" s="39" t="s">
        <v>1310</v>
      </c>
      <c r="D271" s="19" t="s">
        <v>443</v>
      </c>
      <c r="E271" s="21">
        <v>3600000</v>
      </c>
      <c r="F271" s="21">
        <v>2520000</v>
      </c>
      <c r="G271" s="21">
        <f t="shared" si="13"/>
        <v>660000</v>
      </c>
      <c r="H271" s="107">
        <f t="shared" si="14"/>
        <v>3180000</v>
      </c>
      <c r="K271" s="20"/>
    </row>
    <row r="272" spans="1:11" ht="15.75">
      <c r="A272" s="38">
        <f t="shared" si="12"/>
        <v>254</v>
      </c>
      <c r="B272" s="22">
        <v>9</v>
      </c>
      <c r="C272" s="39" t="s">
        <v>1311</v>
      </c>
      <c r="D272" s="19" t="s">
        <v>443</v>
      </c>
      <c r="E272" s="21">
        <v>3600000</v>
      </c>
      <c r="F272" s="21">
        <v>2520000</v>
      </c>
      <c r="G272" s="21">
        <f t="shared" si="13"/>
        <v>660000</v>
      </c>
      <c r="H272" s="107">
        <f t="shared" si="14"/>
        <v>3180000</v>
      </c>
      <c r="K272" s="20"/>
    </row>
    <row r="273" spans="1:11" ht="15.75">
      <c r="A273" s="38">
        <f t="shared" si="12"/>
        <v>255</v>
      </c>
      <c r="B273" s="22">
        <v>10</v>
      </c>
      <c r="C273" s="39" t="s">
        <v>1312</v>
      </c>
      <c r="D273" s="19" t="s">
        <v>443</v>
      </c>
      <c r="E273" s="21">
        <v>3600000</v>
      </c>
      <c r="F273" s="21">
        <v>2520000</v>
      </c>
      <c r="G273" s="21">
        <f t="shared" si="13"/>
        <v>660000</v>
      </c>
      <c r="H273" s="107">
        <f t="shared" si="14"/>
        <v>3180000</v>
      </c>
      <c r="K273" s="20"/>
    </row>
    <row r="274" spans="1:11" ht="15.75">
      <c r="A274" s="38">
        <f t="shared" si="12"/>
        <v>256</v>
      </c>
      <c r="B274" s="22">
        <v>11</v>
      </c>
      <c r="C274" s="39" t="s">
        <v>1313</v>
      </c>
      <c r="D274" s="19" t="s">
        <v>443</v>
      </c>
      <c r="E274" s="21">
        <v>3600000</v>
      </c>
      <c r="F274" s="21">
        <v>2520000</v>
      </c>
      <c r="G274" s="21">
        <f t="shared" si="13"/>
        <v>660000</v>
      </c>
      <c r="H274" s="107">
        <f t="shared" si="14"/>
        <v>3180000</v>
      </c>
      <c r="K274" s="20"/>
    </row>
    <row r="275" spans="1:11" ht="15.75">
      <c r="A275" s="38">
        <f t="shared" si="12"/>
        <v>257</v>
      </c>
      <c r="B275" s="22">
        <v>12</v>
      </c>
      <c r="C275" s="39" t="s">
        <v>1314</v>
      </c>
      <c r="D275" s="19" t="s">
        <v>443</v>
      </c>
      <c r="E275" s="21">
        <v>3600000</v>
      </c>
      <c r="F275" s="21">
        <v>3400000</v>
      </c>
      <c r="G275" s="21">
        <f t="shared" si="13"/>
        <v>660000</v>
      </c>
      <c r="H275" s="107">
        <f t="shared" si="14"/>
        <v>4060000</v>
      </c>
      <c r="K275" s="20"/>
    </row>
    <row r="276" spans="1:11" ht="15.75">
      <c r="A276" s="38">
        <f t="shared" si="12"/>
        <v>258</v>
      </c>
      <c r="B276" s="22">
        <v>13</v>
      </c>
      <c r="C276" s="39" t="s">
        <v>1315</v>
      </c>
      <c r="D276" s="19" t="s">
        <v>443</v>
      </c>
      <c r="E276" s="21">
        <v>3600000</v>
      </c>
      <c r="F276" s="21">
        <v>2520000</v>
      </c>
      <c r="G276" s="21">
        <f t="shared" si="13"/>
        <v>660000</v>
      </c>
      <c r="H276" s="107">
        <f t="shared" si="14"/>
        <v>3180000</v>
      </c>
      <c r="K276" s="20"/>
    </row>
    <row r="277" spans="1:11" ht="31.5">
      <c r="A277" s="38">
        <f t="shared" si="12"/>
        <v>259</v>
      </c>
      <c r="B277" s="22">
        <v>14</v>
      </c>
      <c r="C277" s="39" t="s">
        <v>504</v>
      </c>
      <c r="D277" s="19" t="s">
        <v>443</v>
      </c>
      <c r="E277" s="21">
        <v>3600000</v>
      </c>
      <c r="F277" s="21">
        <v>2520000</v>
      </c>
      <c r="G277" s="21">
        <f t="shared" si="13"/>
        <v>660000</v>
      </c>
      <c r="H277" s="107">
        <f t="shared" si="14"/>
        <v>3180000</v>
      </c>
      <c r="K277" s="20"/>
    </row>
    <row r="278" spans="1:11" ht="15.75">
      <c r="A278" s="38">
        <f t="shared" si="12"/>
        <v>260</v>
      </c>
      <c r="B278" s="22">
        <v>15</v>
      </c>
      <c r="C278" s="39" t="s">
        <v>505</v>
      </c>
      <c r="D278" s="19" t="s">
        <v>443</v>
      </c>
      <c r="E278" s="21">
        <v>3600000</v>
      </c>
      <c r="F278" s="21">
        <v>2520000</v>
      </c>
      <c r="G278" s="21">
        <f t="shared" si="13"/>
        <v>660000</v>
      </c>
      <c r="H278" s="107">
        <f t="shared" si="14"/>
        <v>3180000</v>
      </c>
      <c r="K278" s="20"/>
    </row>
    <row r="279" spans="1:11" ht="15.75">
      <c r="A279" s="38">
        <f t="shared" si="12"/>
        <v>261</v>
      </c>
      <c r="B279" s="22">
        <v>16</v>
      </c>
      <c r="C279" s="39" t="s">
        <v>506</v>
      </c>
      <c r="D279" s="19" t="s">
        <v>443</v>
      </c>
      <c r="E279" s="21">
        <v>3600000</v>
      </c>
      <c r="F279" s="21">
        <v>2520000</v>
      </c>
      <c r="G279" s="21">
        <f t="shared" si="13"/>
        <v>660000</v>
      </c>
      <c r="H279" s="107">
        <f t="shared" si="14"/>
        <v>3180000</v>
      </c>
      <c r="K279" s="20"/>
    </row>
    <row r="280" spans="1:11" ht="15.75">
      <c r="A280" s="38">
        <f t="shared" si="12"/>
        <v>262</v>
      </c>
      <c r="B280" s="22">
        <v>17</v>
      </c>
      <c r="C280" s="39" t="s">
        <v>507</v>
      </c>
      <c r="D280" s="19" t="s">
        <v>443</v>
      </c>
      <c r="E280" s="21">
        <v>3600000</v>
      </c>
      <c r="F280" s="21">
        <v>2520000</v>
      </c>
      <c r="G280" s="21">
        <f t="shared" si="13"/>
        <v>660000</v>
      </c>
      <c r="H280" s="107">
        <f t="shared" si="14"/>
        <v>3180000</v>
      </c>
      <c r="K280" s="20"/>
    </row>
    <row r="281" spans="1:11" ht="15.75">
      <c r="A281" s="38">
        <f t="shared" si="12"/>
        <v>263</v>
      </c>
      <c r="B281" s="22">
        <v>18</v>
      </c>
      <c r="C281" s="39" t="s">
        <v>508</v>
      </c>
      <c r="D281" s="19" t="s">
        <v>443</v>
      </c>
      <c r="E281" s="21">
        <v>3600000</v>
      </c>
      <c r="F281" s="21">
        <v>2520000</v>
      </c>
      <c r="G281" s="21">
        <f t="shared" si="13"/>
        <v>660000</v>
      </c>
      <c r="H281" s="107">
        <f t="shared" si="14"/>
        <v>3180000</v>
      </c>
      <c r="K281" s="20"/>
    </row>
    <row r="282" spans="1:11" ht="15.75">
      <c r="A282" s="38">
        <f t="shared" si="12"/>
        <v>264</v>
      </c>
      <c r="B282" s="22">
        <v>19</v>
      </c>
      <c r="C282" s="39" t="s">
        <v>509</v>
      </c>
      <c r="D282" s="19" t="s">
        <v>443</v>
      </c>
      <c r="E282" s="21">
        <v>3600000</v>
      </c>
      <c r="F282" s="21">
        <v>2520000</v>
      </c>
      <c r="G282" s="21">
        <f t="shared" si="13"/>
        <v>660000</v>
      </c>
      <c r="H282" s="107">
        <f t="shared" si="14"/>
        <v>3180000</v>
      </c>
      <c r="K282" s="20"/>
    </row>
    <row r="283" spans="1:11" ht="15.75">
      <c r="A283" s="38">
        <f t="shared" si="12"/>
        <v>265</v>
      </c>
      <c r="B283" s="22">
        <v>20</v>
      </c>
      <c r="C283" s="39" t="s">
        <v>510</v>
      </c>
      <c r="D283" s="19" t="s">
        <v>443</v>
      </c>
      <c r="E283" s="21">
        <v>3600000</v>
      </c>
      <c r="F283" s="21">
        <v>2520000</v>
      </c>
      <c r="G283" s="21">
        <f t="shared" si="13"/>
        <v>660000</v>
      </c>
      <c r="H283" s="107">
        <f t="shared" si="14"/>
        <v>3180000</v>
      </c>
      <c r="K283" s="20"/>
    </row>
    <row r="284" spans="1:11" ht="15.75">
      <c r="A284" s="38">
        <f t="shared" si="12"/>
        <v>266</v>
      </c>
      <c r="B284" s="22">
        <v>21</v>
      </c>
      <c r="C284" s="39" t="s">
        <v>511</v>
      </c>
      <c r="D284" s="19" t="s">
        <v>443</v>
      </c>
      <c r="E284" s="21">
        <v>3600000</v>
      </c>
      <c r="F284" s="21">
        <v>2520000</v>
      </c>
      <c r="G284" s="21">
        <f t="shared" si="13"/>
        <v>660000</v>
      </c>
      <c r="H284" s="107">
        <f t="shared" si="14"/>
        <v>3180000</v>
      </c>
      <c r="K284" s="20"/>
    </row>
    <row r="285" spans="1:11" ht="15.75">
      <c r="A285" s="38">
        <f t="shared" si="12"/>
        <v>267</v>
      </c>
      <c r="B285" s="22">
        <v>22</v>
      </c>
      <c r="C285" s="39" t="s">
        <v>512</v>
      </c>
      <c r="D285" s="19" t="s">
        <v>443</v>
      </c>
      <c r="E285" s="21">
        <v>3600000</v>
      </c>
      <c r="F285" s="21">
        <v>2520000</v>
      </c>
      <c r="G285" s="21">
        <f t="shared" si="13"/>
        <v>660000</v>
      </c>
      <c r="H285" s="107">
        <f t="shared" si="14"/>
        <v>3180000</v>
      </c>
      <c r="K285" s="20"/>
    </row>
    <row r="286" spans="1:11" ht="15.75">
      <c r="A286" s="38">
        <f t="shared" si="12"/>
        <v>268</v>
      </c>
      <c r="B286" s="22">
        <v>23</v>
      </c>
      <c r="C286" s="39" t="s">
        <v>513</v>
      </c>
      <c r="D286" s="19" t="s">
        <v>443</v>
      </c>
      <c r="E286" s="21">
        <v>3600000</v>
      </c>
      <c r="F286" s="21">
        <v>2520000</v>
      </c>
      <c r="G286" s="21">
        <f t="shared" si="13"/>
        <v>660000</v>
      </c>
      <c r="H286" s="107">
        <f t="shared" si="14"/>
        <v>3180000</v>
      </c>
      <c r="K286" s="20"/>
    </row>
    <row r="287" spans="1:11" ht="15.75">
      <c r="A287" s="38">
        <f t="shared" si="12"/>
        <v>269</v>
      </c>
      <c r="B287" s="22">
        <v>24</v>
      </c>
      <c r="C287" s="39" t="s">
        <v>514</v>
      </c>
      <c r="D287" s="19" t="s">
        <v>443</v>
      </c>
      <c r="E287" s="21">
        <v>3600000</v>
      </c>
      <c r="F287" s="21">
        <v>2520000</v>
      </c>
      <c r="G287" s="21">
        <f t="shared" si="13"/>
        <v>660000</v>
      </c>
      <c r="H287" s="107">
        <f t="shared" si="14"/>
        <v>3180000</v>
      </c>
      <c r="K287" s="20"/>
    </row>
    <row r="288" spans="1:11" ht="15.75">
      <c r="A288" s="38">
        <f t="shared" si="12"/>
        <v>270</v>
      </c>
      <c r="B288" s="22">
        <v>25</v>
      </c>
      <c r="C288" s="39" t="s">
        <v>0</v>
      </c>
      <c r="D288" s="19" t="s">
        <v>443</v>
      </c>
      <c r="E288" s="21">
        <v>3600000</v>
      </c>
      <c r="F288" s="21">
        <v>2520000</v>
      </c>
      <c r="G288" s="21">
        <f t="shared" si="13"/>
        <v>660000</v>
      </c>
      <c r="H288" s="107">
        <f t="shared" si="14"/>
        <v>3180000</v>
      </c>
      <c r="K288" s="20"/>
    </row>
    <row r="289" spans="1:11" ht="15.75">
      <c r="A289" s="38">
        <f t="shared" si="12"/>
        <v>271</v>
      </c>
      <c r="B289" s="22">
        <v>26</v>
      </c>
      <c r="C289" s="39" t="s">
        <v>1</v>
      </c>
      <c r="D289" s="19" t="s">
        <v>443</v>
      </c>
      <c r="E289" s="21">
        <v>3600000</v>
      </c>
      <c r="F289" s="21">
        <v>2520000</v>
      </c>
      <c r="G289" s="21">
        <f t="shared" si="13"/>
        <v>660000</v>
      </c>
      <c r="H289" s="107">
        <f t="shared" si="14"/>
        <v>3180000</v>
      </c>
      <c r="K289" s="20"/>
    </row>
    <row r="290" spans="1:11" ht="15.75">
      <c r="A290" s="38">
        <f t="shared" si="12"/>
        <v>272</v>
      </c>
      <c r="B290" s="22">
        <v>27</v>
      </c>
      <c r="C290" s="39" t="s">
        <v>2</v>
      </c>
      <c r="D290" s="19" t="s">
        <v>443</v>
      </c>
      <c r="E290" s="21">
        <v>3600000</v>
      </c>
      <c r="F290" s="21">
        <v>2520000</v>
      </c>
      <c r="G290" s="21">
        <f t="shared" si="13"/>
        <v>660000</v>
      </c>
      <c r="H290" s="107">
        <f t="shared" si="14"/>
        <v>3180000</v>
      </c>
      <c r="K290" s="20"/>
    </row>
    <row r="291" spans="1:11" ht="15.75">
      <c r="A291" s="38">
        <f t="shared" si="12"/>
        <v>273</v>
      </c>
      <c r="B291" s="22">
        <v>28</v>
      </c>
      <c r="C291" s="39" t="s">
        <v>3</v>
      </c>
      <c r="D291" s="19" t="s">
        <v>443</v>
      </c>
      <c r="E291" s="21">
        <v>3600000</v>
      </c>
      <c r="F291" s="21">
        <v>2520000</v>
      </c>
      <c r="G291" s="21">
        <f t="shared" si="13"/>
        <v>660000</v>
      </c>
      <c r="H291" s="107">
        <f t="shared" si="14"/>
        <v>3180000</v>
      </c>
      <c r="K291" s="20"/>
    </row>
    <row r="292" spans="1:11" ht="15.75">
      <c r="A292" s="38">
        <f t="shared" si="12"/>
        <v>274</v>
      </c>
      <c r="B292" s="22">
        <v>29</v>
      </c>
      <c r="C292" s="39" t="s">
        <v>4</v>
      </c>
      <c r="D292" s="19" t="s">
        <v>443</v>
      </c>
      <c r="E292" s="21">
        <v>3600000</v>
      </c>
      <c r="F292" s="21">
        <v>2520000</v>
      </c>
      <c r="G292" s="21">
        <f t="shared" si="13"/>
        <v>660000</v>
      </c>
      <c r="H292" s="107">
        <f t="shared" si="14"/>
        <v>3180000</v>
      </c>
      <c r="K292" s="20"/>
    </row>
    <row r="293" spans="1:11" ht="15.75">
      <c r="A293" s="38">
        <f t="shared" si="12"/>
        <v>275</v>
      </c>
      <c r="B293" s="22">
        <v>30</v>
      </c>
      <c r="C293" s="39" t="s">
        <v>5</v>
      </c>
      <c r="D293" s="19" t="s">
        <v>443</v>
      </c>
      <c r="E293" s="21">
        <v>3600000</v>
      </c>
      <c r="F293" s="21">
        <v>2520000</v>
      </c>
      <c r="G293" s="21">
        <f t="shared" si="13"/>
        <v>660000</v>
      </c>
      <c r="H293" s="107">
        <f t="shared" si="14"/>
        <v>3180000</v>
      </c>
      <c r="K293" s="20"/>
    </row>
    <row r="294" spans="1:11" ht="15.75">
      <c r="A294" s="38">
        <f t="shared" si="12"/>
        <v>276</v>
      </c>
      <c r="B294" s="22">
        <v>31</v>
      </c>
      <c r="C294" s="39" t="s">
        <v>6</v>
      </c>
      <c r="D294" s="19" t="s">
        <v>443</v>
      </c>
      <c r="E294" s="21">
        <v>3600000</v>
      </c>
      <c r="F294" s="21">
        <v>2520000</v>
      </c>
      <c r="G294" s="21">
        <f t="shared" si="13"/>
        <v>660000</v>
      </c>
      <c r="H294" s="107">
        <f t="shared" si="14"/>
        <v>3180000</v>
      </c>
      <c r="K294" s="20"/>
    </row>
    <row r="295" spans="1:11" ht="15.75">
      <c r="A295" s="38">
        <f t="shared" si="12"/>
        <v>277</v>
      </c>
      <c r="B295" s="22">
        <v>32</v>
      </c>
      <c r="C295" s="39" t="s">
        <v>7</v>
      </c>
      <c r="D295" s="19" t="s">
        <v>443</v>
      </c>
      <c r="E295" s="21">
        <v>3600000</v>
      </c>
      <c r="F295" s="21">
        <v>2800000</v>
      </c>
      <c r="G295" s="21">
        <f t="shared" si="13"/>
        <v>660000</v>
      </c>
      <c r="H295" s="107">
        <f t="shared" si="14"/>
        <v>3460000</v>
      </c>
      <c r="K295" s="20"/>
    </row>
    <row r="296" spans="1:11" ht="15.75">
      <c r="A296" s="38">
        <f t="shared" si="12"/>
        <v>278</v>
      </c>
      <c r="B296" s="22">
        <v>33</v>
      </c>
      <c r="C296" s="39" t="s">
        <v>8</v>
      </c>
      <c r="D296" s="19" t="s">
        <v>443</v>
      </c>
      <c r="E296" s="21">
        <v>3600000</v>
      </c>
      <c r="F296" s="21">
        <v>2520000</v>
      </c>
      <c r="G296" s="21">
        <f t="shared" si="13"/>
        <v>660000</v>
      </c>
      <c r="H296" s="107">
        <f t="shared" si="14"/>
        <v>3180000</v>
      </c>
      <c r="K296" s="20"/>
    </row>
    <row r="297" spans="1:11" ht="15.75">
      <c r="A297" s="38">
        <f t="shared" si="12"/>
        <v>279</v>
      </c>
      <c r="B297" s="22">
        <v>34</v>
      </c>
      <c r="C297" s="39" t="s">
        <v>9</v>
      </c>
      <c r="D297" s="19" t="s">
        <v>444</v>
      </c>
      <c r="E297" s="21">
        <v>2000000</v>
      </c>
      <c r="F297" s="21">
        <v>1400000</v>
      </c>
      <c r="G297" s="21">
        <f t="shared" si="13"/>
        <v>310000</v>
      </c>
      <c r="H297" s="107">
        <f t="shared" si="14"/>
        <v>1710000</v>
      </c>
      <c r="K297" s="20"/>
    </row>
    <row r="298" spans="1:11" ht="15.75">
      <c r="A298" s="38">
        <f t="shared" si="12"/>
        <v>280</v>
      </c>
      <c r="B298" s="22">
        <v>35</v>
      </c>
      <c r="C298" s="39" t="s">
        <v>539</v>
      </c>
      <c r="D298" s="19" t="s">
        <v>444</v>
      </c>
      <c r="E298" s="21">
        <v>2000000</v>
      </c>
      <c r="F298" s="21">
        <v>1400000</v>
      </c>
      <c r="G298" s="21">
        <f t="shared" si="13"/>
        <v>310000</v>
      </c>
      <c r="H298" s="107">
        <f t="shared" si="14"/>
        <v>1710000</v>
      </c>
      <c r="K298" s="20"/>
    </row>
    <row r="299" spans="1:11" ht="15.75">
      <c r="A299" s="38">
        <f t="shared" si="12"/>
        <v>281</v>
      </c>
      <c r="B299" s="22">
        <v>36</v>
      </c>
      <c r="C299" s="39" t="s">
        <v>540</v>
      </c>
      <c r="D299" s="19" t="s">
        <v>444</v>
      </c>
      <c r="E299" s="21">
        <v>2000000</v>
      </c>
      <c r="F299" s="21">
        <v>1400000</v>
      </c>
      <c r="G299" s="21">
        <f t="shared" si="13"/>
        <v>310000</v>
      </c>
      <c r="H299" s="107">
        <f t="shared" si="14"/>
        <v>1710000</v>
      </c>
      <c r="K299" s="20"/>
    </row>
    <row r="300" spans="1:11" ht="15.75">
      <c r="A300" s="38">
        <f t="shared" si="12"/>
        <v>282</v>
      </c>
      <c r="B300" s="22">
        <v>37</v>
      </c>
      <c r="C300" s="39" t="s">
        <v>541</v>
      </c>
      <c r="D300" s="19" t="s">
        <v>444</v>
      </c>
      <c r="E300" s="21">
        <v>2000000</v>
      </c>
      <c r="F300" s="21">
        <v>1400000</v>
      </c>
      <c r="G300" s="21">
        <f t="shared" si="13"/>
        <v>310000</v>
      </c>
      <c r="H300" s="107">
        <f t="shared" si="14"/>
        <v>1710000</v>
      </c>
      <c r="K300" s="20"/>
    </row>
    <row r="301" spans="1:11" ht="15.75">
      <c r="A301" s="38">
        <f t="shared" si="12"/>
        <v>283</v>
      </c>
      <c r="B301" s="22">
        <v>38</v>
      </c>
      <c r="C301" s="39" t="s">
        <v>542</v>
      </c>
      <c r="D301" s="19" t="s">
        <v>444</v>
      </c>
      <c r="E301" s="21">
        <v>2000000</v>
      </c>
      <c r="F301" s="21">
        <v>1400000</v>
      </c>
      <c r="G301" s="21">
        <f t="shared" si="13"/>
        <v>310000</v>
      </c>
      <c r="H301" s="107">
        <f t="shared" si="14"/>
        <v>1710000</v>
      </c>
      <c r="K301" s="20"/>
    </row>
    <row r="302" spans="1:11" ht="15.75">
      <c r="A302" s="38">
        <f t="shared" si="12"/>
        <v>284</v>
      </c>
      <c r="B302" s="22">
        <v>39</v>
      </c>
      <c r="C302" s="39" t="s">
        <v>543</v>
      </c>
      <c r="D302" s="19" t="s">
        <v>444</v>
      </c>
      <c r="E302" s="21">
        <v>2000000</v>
      </c>
      <c r="F302" s="21">
        <v>1400000</v>
      </c>
      <c r="G302" s="21">
        <f t="shared" si="13"/>
        <v>310000</v>
      </c>
      <c r="H302" s="107">
        <f t="shared" si="14"/>
        <v>1710000</v>
      </c>
      <c r="K302" s="20"/>
    </row>
    <row r="303" spans="1:11" ht="15.75">
      <c r="A303" s="38">
        <f t="shared" si="12"/>
        <v>285</v>
      </c>
      <c r="B303" s="22">
        <v>40</v>
      </c>
      <c r="C303" s="39" t="s">
        <v>544</v>
      </c>
      <c r="D303" s="19" t="s">
        <v>444</v>
      </c>
      <c r="E303" s="21">
        <v>2000000</v>
      </c>
      <c r="F303" s="21">
        <v>1400000</v>
      </c>
      <c r="G303" s="21">
        <f t="shared" si="13"/>
        <v>310000</v>
      </c>
      <c r="H303" s="107">
        <f t="shared" si="14"/>
        <v>1710000</v>
      </c>
      <c r="K303" s="20"/>
    </row>
    <row r="304" spans="1:11" ht="15.75">
      <c r="A304" s="38">
        <f t="shared" si="12"/>
        <v>286</v>
      </c>
      <c r="B304" s="22">
        <v>41</v>
      </c>
      <c r="C304" s="39" t="s">
        <v>545</v>
      </c>
      <c r="D304" s="19" t="s">
        <v>444</v>
      </c>
      <c r="E304" s="21">
        <v>2000000</v>
      </c>
      <c r="F304" s="21">
        <v>1400000</v>
      </c>
      <c r="G304" s="21">
        <f t="shared" si="13"/>
        <v>310000</v>
      </c>
      <c r="H304" s="107">
        <f t="shared" si="14"/>
        <v>1710000</v>
      </c>
      <c r="K304" s="20"/>
    </row>
    <row r="305" spans="1:11" ht="15.75">
      <c r="A305" s="38">
        <f t="shared" si="12"/>
        <v>287</v>
      </c>
      <c r="B305" s="22">
        <v>42</v>
      </c>
      <c r="C305" s="39" t="s">
        <v>546</v>
      </c>
      <c r="D305" s="19" t="s">
        <v>444</v>
      </c>
      <c r="E305" s="21">
        <v>2000000</v>
      </c>
      <c r="F305" s="21">
        <v>1600000</v>
      </c>
      <c r="G305" s="21">
        <f t="shared" si="13"/>
        <v>310000</v>
      </c>
      <c r="H305" s="107">
        <f t="shared" si="14"/>
        <v>1910000</v>
      </c>
      <c r="K305" s="20"/>
    </row>
    <row r="306" spans="1:11" ht="15.75">
      <c r="A306" s="38">
        <f t="shared" si="12"/>
        <v>288</v>
      </c>
      <c r="B306" s="22">
        <v>44</v>
      </c>
      <c r="C306" s="39" t="s">
        <v>547</v>
      </c>
      <c r="D306" s="19" t="s">
        <v>444</v>
      </c>
      <c r="E306" s="21">
        <v>2000000</v>
      </c>
      <c r="F306" s="21">
        <v>1400000</v>
      </c>
      <c r="G306" s="21">
        <f t="shared" si="13"/>
        <v>310000</v>
      </c>
      <c r="H306" s="107">
        <f t="shared" si="14"/>
        <v>1710000</v>
      </c>
      <c r="K306" s="20"/>
    </row>
    <row r="307" spans="1:11" ht="15.75">
      <c r="A307" s="38">
        <f t="shared" si="12"/>
        <v>289</v>
      </c>
      <c r="B307" s="22">
        <v>45</v>
      </c>
      <c r="C307" s="39" t="s">
        <v>548</v>
      </c>
      <c r="D307" s="19" t="s">
        <v>444</v>
      </c>
      <c r="E307" s="21">
        <v>2000000</v>
      </c>
      <c r="F307" s="21">
        <v>1400000</v>
      </c>
      <c r="G307" s="21">
        <f t="shared" si="13"/>
        <v>310000</v>
      </c>
      <c r="H307" s="107">
        <f t="shared" si="14"/>
        <v>1710000</v>
      </c>
      <c r="K307" s="20"/>
    </row>
    <row r="308" spans="1:11" ht="15.75">
      <c r="A308" s="38">
        <f t="shared" si="12"/>
        <v>290</v>
      </c>
      <c r="B308" s="22">
        <v>46</v>
      </c>
      <c r="C308" s="39" t="s">
        <v>549</v>
      </c>
      <c r="D308" s="19" t="s">
        <v>444</v>
      </c>
      <c r="E308" s="21">
        <v>2000000</v>
      </c>
      <c r="F308" s="21">
        <v>1400000</v>
      </c>
      <c r="G308" s="21">
        <f t="shared" si="13"/>
        <v>310000</v>
      </c>
      <c r="H308" s="107">
        <f t="shared" si="14"/>
        <v>1710000</v>
      </c>
      <c r="K308" s="20"/>
    </row>
    <row r="309" spans="1:11" ht="15.75">
      <c r="A309" s="38">
        <f t="shared" si="12"/>
        <v>291</v>
      </c>
      <c r="B309" s="22">
        <v>47</v>
      </c>
      <c r="C309" s="39" t="s">
        <v>550</v>
      </c>
      <c r="D309" s="19" t="s">
        <v>444</v>
      </c>
      <c r="E309" s="21">
        <v>2000000</v>
      </c>
      <c r="F309" s="21">
        <v>1400000</v>
      </c>
      <c r="G309" s="21">
        <f t="shared" si="13"/>
        <v>310000</v>
      </c>
      <c r="H309" s="107">
        <f t="shared" si="14"/>
        <v>1710000</v>
      </c>
      <c r="K309" s="20"/>
    </row>
    <row r="310" spans="1:11" ht="15.75">
      <c r="A310" s="38">
        <f t="shared" si="12"/>
        <v>292</v>
      </c>
      <c r="B310" s="22">
        <v>48</v>
      </c>
      <c r="C310" s="39" t="s">
        <v>551</v>
      </c>
      <c r="D310" s="19" t="s">
        <v>444</v>
      </c>
      <c r="E310" s="21">
        <v>2000000</v>
      </c>
      <c r="F310" s="21">
        <v>1400000</v>
      </c>
      <c r="G310" s="21">
        <f t="shared" si="13"/>
        <v>310000</v>
      </c>
      <c r="H310" s="107">
        <f t="shared" si="14"/>
        <v>1710000</v>
      </c>
      <c r="K310" s="20"/>
    </row>
    <row r="311" spans="1:11" ht="15.75">
      <c r="A311" s="38">
        <f t="shared" si="12"/>
        <v>293</v>
      </c>
      <c r="B311" s="22">
        <v>49</v>
      </c>
      <c r="C311" s="39" t="s">
        <v>552</v>
      </c>
      <c r="D311" s="19" t="s">
        <v>444</v>
      </c>
      <c r="E311" s="21">
        <v>2000000</v>
      </c>
      <c r="F311" s="21">
        <v>1400000</v>
      </c>
      <c r="G311" s="21">
        <f t="shared" si="13"/>
        <v>310000</v>
      </c>
      <c r="H311" s="107">
        <f t="shared" si="14"/>
        <v>1710000</v>
      </c>
      <c r="K311" s="20"/>
    </row>
    <row r="312" spans="1:11" ht="15.75">
      <c r="A312" s="38">
        <f t="shared" si="12"/>
        <v>294</v>
      </c>
      <c r="B312" s="22">
        <v>50</v>
      </c>
      <c r="C312" s="39" t="s">
        <v>1379</v>
      </c>
      <c r="D312" s="19" t="s">
        <v>445</v>
      </c>
      <c r="E312" s="21">
        <v>1600000</v>
      </c>
      <c r="F312" s="21">
        <v>1120000</v>
      </c>
      <c r="G312" s="21">
        <f t="shared" si="13"/>
        <v>190000</v>
      </c>
      <c r="H312" s="107">
        <f t="shared" si="14"/>
        <v>1310000</v>
      </c>
      <c r="K312" s="20"/>
    </row>
    <row r="313" spans="1:11" ht="15.75">
      <c r="A313" s="38">
        <f t="shared" si="12"/>
        <v>295</v>
      </c>
      <c r="B313" s="22">
        <v>51</v>
      </c>
      <c r="C313" s="39" t="s">
        <v>1380</v>
      </c>
      <c r="D313" s="19" t="s">
        <v>445</v>
      </c>
      <c r="E313" s="21">
        <v>1600000</v>
      </c>
      <c r="F313" s="21">
        <v>1120000</v>
      </c>
      <c r="G313" s="21">
        <f t="shared" si="13"/>
        <v>190000</v>
      </c>
      <c r="H313" s="107">
        <f t="shared" si="14"/>
        <v>1310000</v>
      </c>
      <c r="K313" s="20"/>
    </row>
    <row r="314" spans="1:11" ht="15.75">
      <c r="A314" s="38">
        <f t="shared" si="12"/>
        <v>296</v>
      </c>
      <c r="B314" s="22">
        <v>52</v>
      </c>
      <c r="C314" s="39" t="s">
        <v>1381</v>
      </c>
      <c r="D314" s="19" t="s">
        <v>445</v>
      </c>
      <c r="E314" s="21">
        <v>1600000</v>
      </c>
      <c r="F314" s="21">
        <v>1120000</v>
      </c>
      <c r="G314" s="21">
        <f t="shared" si="13"/>
        <v>190000</v>
      </c>
      <c r="H314" s="107">
        <f t="shared" si="14"/>
        <v>1310000</v>
      </c>
      <c r="K314" s="20"/>
    </row>
    <row r="315" spans="1:11" ht="15.75">
      <c r="A315" s="38">
        <f t="shared" si="12"/>
        <v>297</v>
      </c>
      <c r="B315" s="22">
        <v>53</v>
      </c>
      <c r="C315" s="39" t="s">
        <v>1407</v>
      </c>
      <c r="D315" s="19" t="s">
        <v>445</v>
      </c>
      <c r="E315" s="21">
        <v>1600000</v>
      </c>
      <c r="F315" s="21">
        <v>1120000</v>
      </c>
      <c r="G315" s="21">
        <f t="shared" si="13"/>
        <v>190000</v>
      </c>
      <c r="H315" s="107">
        <f t="shared" si="14"/>
        <v>1310000</v>
      </c>
      <c r="K315" s="20"/>
    </row>
    <row r="316" spans="1:11" ht="15.75">
      <c r="A316" s="38">
        <f t="shared" si="12"/>
        <v>298</v>
      </c>
      <c r="B316" s="22">
        <v>55</v>
      </c>
      <c r="C316" s="39" t="s">
        <v>1408</v>
      </c>
      <c r="D316" s="19" t="s">
        <v>445</v>
      </c>
      <c r="E316" s="21">
        <v>1600000</v>
      </c>
      <c r="F316" s="21">
        <v>1120000</v>
      </c>
      <c r="G316" s="21">
        <f t="shared" si="13"/>
        <v>190000</v>
      </c>
      <c r="H316" s="107">
        <f t="shared" si="14"/>
        <v>1310000</v>
      </c>
      <c r="K316" s="20"/>
    </row>
    <row r="317" spans="1:11" ht="15.75">
      <c r="A317" s="38">
        <f t="shared" si="12"/>
        <v>299</v>
      </c>
      <c r="B317" s="22">
        <v>56</v>
      </c>
      <c r="C317" s="39" t="s">
        <v>1397</v>
      </c>
      <c r="D317" s="19" t="s">
        <v>445</v>
      </c>
      <c r="E317" s="21">
        <v>1600000</v>
      </c>
      <c r="F317" s="21">
        <v>1120000</v>
      </c>
      <c r="G317" s="21">
        <f t="shared" si="13"/>
        <v>190000</v>
      </c>
      <c r="H317" s="107">
        <f t="shared" si="14"/>
        <v>1310000</v>
      </c>
      <c r="K317" s="20"/>
    </row>
    <row r="318" spans="1:11" ht="15.75">
      <c r="A318" s="38">
        <f t="shared" si="12"/>
        <v>300</v>
      </c>
      <c r="B318" s="22">
        <v>58</v>
      </c>
      <c r="C318" s="39" t="s">
        <v>1398</v>
      </c>
      <c r="D318" s="19" t="s">
        <v>445</v>
      </c>
      <c r="E318" s="21">
        <v>1600000</v>
      </c>
      <c r="F318" s="21">
        <v>1120000</v>
      </c>
      <c r="G318" s="21">
        <f t="shared" si="13"/>
        <v>190000</v>
      </c>
      <c r="H318" s="107">
        <f t="shared" si="14"/>
        <v>1310000</v>
      </c>
      <c r="K318" s="20"/>
    </row>
    <row r="319" spans="1:11" ht="15.75">
      <c r="A319" s="38">
        <f t="shared" si="12"/>
        <v>301</v>
      </c>
      <c r="B319" s="22">
        <v>61</v>
      </c>
      <c r="C319" s="39" t="s">
        <v>1399</v>
      </c>
      <c r="D319" s="19" t="s">
        <v>445</v>
      </c>
      <c r="E319" s="21">
        <v>1600000</v>
      </c>
      <c r="F319" s="21">
        <v>1120000</v>
      </c>
      <c r="G319" s="21">
        <f t="shared" si="13"/>
        <v>190000</v>
      </c>
      <c r="H319" s="107">
        <f t="shared" si="14"/>
        <v>1310000</v>
      </c>
      <c r="K319" s="20"/>
    </row>
    <row r="320" spans="1:11" ht="15.75">
      <c r="A320" s="38">
        <f t="shared" si="12"/>
        <v>302</v>
      </c>
      <c r="B320" s="22">
        <v>62</v>
      </c>
      <c r="C320" s="39" t="s">
        <v>1846</v>
      </c>
      <c r="D320" s="19" t="s">
        <v>445</v>
      </c>
      <c r="E320" s="21">
        <v>1600000</v>
      </c>
      <c r="F320" s="21">
        <v>1120000</v>
      </c>
      <c r="G320" s="21">
        <f t="shared" si="13"/>
        <v>190000</v>
      </c>
      <c r="H320" s="107">
        <f t="shared" si="14"/>
        <v>1310000</v>
      </c>
      <c r="K320" s="20"/>
    </row>
    <row r="321" spans="1:11" ht="15.75">
      <c r="A321" s="38"/>
      <c r="B321" s="22"/>
      <c r="C321" s="19" t="s">
        <v>1847</v>
      </c>
      <c r="D321" s="19"/>
      <c r="E321" s="20"/>
      <c r="F321" s="20"/>
      <c r="G321" s="21"/>
      <c r="H321" s="107"/>
      <c r="K321" s="20"/>
    </row>
    <row r="322" spans="1:11" ht="31.5">
      <c r="A322" s="38">
        <v>303</v>
      </c>
      <c r="B322" s="22">
        <v>1</v>
      </c>
      <c r="C322" s="39" t="s">
        <v>1848</v>
      </c>
      <c r="D322" s="19" t="s">
        <v>2456</v>
      </c>
      <c r="E322" s="21">
        <v>5000000</v>
      </c>
      <c r="F322" s="21">
        <v>4500000</v>
      </c>
      <c r="G322" s="21">
        <f t="shared" si="13"/>
        <v>1520000</v>
      </c>
      <c r="H322" s="107">
        <f t="shared" si="14"/>
        <v>6020000</v>
      </c>
      <c r="K322" s="20"/>
    </row>
    <row r="323" spans="1:11" ht="31.5">
      <c r="A323" s="38">
        <f t="shared" si="12"/>
        <v>304</v>
      </c>
      <c r="B323" s="22">
        <v>2</v>
      </c>
      <c r="C323" s="39" t="s">
        <v>1421</v>
      </c>
      <c r="D323" s="19" t="s">
        <v>2456</v>
      </c>
      <c r="E323" s="21">
        <v>5000000</v>
      </c>
      <c r="F323" s="21">
        <v>4500000</v>
      </c>
      <c r="G323" s="21">
        <f t="shared" si="13"/>
        <v>1520000</v>
      </c>
      <c r="H323" s="107">
        <f t="shared" si="14"/>
        <v>6020000</v>
      </c>
      <c r="K323" s="20"/>
    </row>
    <row r="324" spans="1:11" ht="31.5">
      <c r="A324" s="38">
        <f t="shared" si="12"/>
        <v>305</v>
      </c>
      <c r="B324" s="22">
        <v>3</v>
      </c>
      <c r="C324" s="39" t="s">
        <v>1422</v>
      </c>
      <c r="D324" s="19" t="s">
        <v>443</v>
      </c>
      <c r="E324" s="21">
        <v>3600000</v>
      </c>
      <c r="F324" s="21">
        <v>2520000</v>
      </c>
      <c r="G324" s="21">
        <f t="shared" si="13"/>
        <v>660000</v>
      </c>
      <c r="H324" s="107">
        <f t="shared" si="14"/>
        <v>3180000</v>
      </c>
      <c r="K324" s="20"/>
    </row>
    <row r="325" spans="1:11" ht="15.75">
      <c r="A325" s="38">
        <f t="shared" si="12"/>
        <v>306</v>
      </c>
      <c r="B325" s="22">
        <v>4</v>
      </c>
      <c r="C325" s="39" t="s">
        <v>1423</v>
      </c>
      <c r="D325" s="19" t="s">
        <v>443</v>
      </c>
      <c r="E325" s="21">
        <v>3600000</v>
      </c>
      <c r="F325" s="21">
        <v>2520000</v>
      </c>
      <c r="G325" s="21">
        <f t="shared" si="13"/>
        <v>660000</v>
      </c>
      <c r="H325" s="107">
        <f t="shared" si="14"/>
        <v>3180000</v>
      </c>
      <c r="K325" s="20"/>
    </row>
    <row r="326" spans="1:11" ht="15.75">
      <c r="A326" s="38">
        <f t="shared" si="12"/>
        <v>307</v>
      </c>
      <c r="B326" s="22">
        <v>6</v>
      </c>
      <c r="C326" s="39" t="s">
        <v>1424</v>
      </c>
      <c r="D326" s="19" t="s">
        <v>443</v>
      </c>
      <c r="E326" s="21">
        <v>3600000</v>
      </c>
      <c r="F326" s="21">
        <v>2520000</v>
      </c>
      <c r="G326" s="21">
        <f t="shared" si="13"/>
        <v>660000</v>
      </c>
      <c r="H326" s="107">
        <f t="shared" si="14"/>
        <v>3180000</v>
      </c>
      <c r="K326" s="20"/>
    </row>
    <row r="327" spans="1:11" ht="15.75">
      <c r="A327" s="38">
        <f t="shared" si="12"/>
        <v>308</v>
      </c>
      <c r="B327" s="22">
        <v>7</v>
      </c>
      <c r="C327" s="39" t="s">
        <v>1425</v>
      </c>
      <c r="D327" s="19" t="s">
        <v>443</v>
      </c>
      <c r="E327" s="21">
        <v>3600000</v>
      </c>
      <c r="F327" s="21">
        <v>2520000</v>
      </c>
      <c r="G327" s="21">
        <f t="shared" si="13"/>
        <v>660000</v>
      </c>
      <c r="H327" s="107">
        <f t="shared" si="14"/>
        <v>3180000</v>
      </c>
      <c r="K327" s="20"/>
    </row>
    <row r="328" spans="1:11" ht="15.75">
      <c r="A328" s="38">
        <f t="shared" si="12"/>
        <v>309</v>
      </c>
      <c r="B328" s="22">
        <v>8</v>
      </c>
      <c r="C328" s="39" t="s">
        <v>1426</v>
      </c>
      <c r="D328" s="19" t="s">
        <v>443</v>
      </c>
      <c r="E328" s="21">
        <v>3600000</v>
      </c>
      <c r="F328" s="21">
        <v>2520000</v>
      </c>
      <c r="G328" s="21">
        <f t="shared" si="13"/>
        <v>660000</v>
      </c>
      <c r="H328" s="107">
        <f t="shared" si="14"/>
        <v>3180000</v>
      </c>
      <c r="K328" s="20"/>
    </row>
    <row r="329" spans="1:11" ht="15.75">
      <c r="A329" s="38">
        <f t="shared" si="12"/>
        <v>310</v>
      </c>
      <c r="B329" s="22">
        <v>9</v>
      </c>
      <c r="C329" s="39" t="s">
        <v>1427</v>
      </c>
      <c r="D329" s="19" t="s">
        <v>443</v>
      </c>
      <c r="E329" s="21">
        <v>3600000</v>
      </c>
      <c r="F329" s="21">
        <v>2520000</v>
      </c>
      <c r="G329" s="21">
        <f t="shared" si="13"/>
        <v>660000</v>
      </c>
      <c r="H329" s="107">
        <f t="shared" si="14"/>
        <v>3180000</v>
      </c>
      <c r="K329" s="20"/>
    </row>
    <row r="330" spans="1:11" ht="15.75">
      <c r="A330" s="38">
        <f aca="true" t="shared" si="15" ref="A330:A391">A329+1</f>
        <v>311</v>
      </c>
      <c r="B330" s="22">
        <v>10</v>
      </c>
      <c r="C330" s="39" t="s">
        <v>1428</v>
      </c>
      <c r="D330" s="19" t="s">
        <v>443</v>
      </c>
      <c r="E330" s="21">
        <v>3600000</v>
      </c>
      <c r="F330" s="21">
        <v>2520000</v>
      </c>
      <c r="G330" s="21">
        <f t="shared" si="13"/>
        <v>660000</v>
      </c>
      <c r="H330" s="107">
        <f t="shared" si="14"/>
        <v>3180000</v>
      </c>
      <c r="K330" s="20"/>
    </row>
    <row r="331" spans="1:11" ht="15.75">
      <c r="A331" s="38">
        <f t="shared" si="15"/>
        <v>312</v>
      </c>
      <c r="B331" s="22">
        <v>11</v>
      </c>
      <c r="C331" s="39" t="s">
        <v>1429</v>
      </c>
      <c r="D331" s="19" t="s">
        <v>443</v>
      </c>
      <c r="E331" s="21">
        <v>3600000</v>
      </c>
      <c r="F331" s="21">
        <v>2520000</v>
      </c>
      <c r="G331" s="21">
        <f aca="true" t="shared" si="16" ref="G331:G394">IF(D331="DB",1520000,IF(D331="I",660000,IF(D331="II",310000,190000)))</f>
        <v>660000</v>
      </c>
      <c r="H331" s="107">
        <f aca="true" t="shared" si="17" ref="H331:H394">F331+G331</f>
        <v>3180000</v>
      </c>
      <c r="K331" s="20"/>
    </row>
    <row r="332" spans="1:11" ht="15.75">
      <c r="A332" s="38">
        <f t="shared" si="15"/>
        <v>313</v>
      </c>
      <c r="B332" s="22">
        <v>12</v>
      </c>
      <c r="C332" s="39" t="s">
        <v>1430</v>
      </c>
      <c r="D332" s="19" t="s">
        <v>443</v>
      </c>
      <c r="E332" s="21">
        <v>3600000</v>
      </c>
      <c r="F332" s="21">
        <v>2520000</v>
      </c>
      <c r="G332" s="21">
        <f t="shared" si="16"/>
        <v>660000</v>
      </c>
      <c r="H332" s="107">
        <f t="shared" si="17"/>
        <v>3180000</v>
      </c>
      <c r="K332" s="20"/>
    </row>
    <row r="333" spans="1:11" ht="15.75">
      <c r="A333" s="38">
        <f t="shared" si="15"/>
        <v>314</v>
      </c>
      <c r="B333" s="22">
        <v>13</v>
      </c>
      <c r="C333" s="39" t="s">
        <v>1431</v>
      </c>
      <c r="D333" s="19" t="s">
        <v>443</v>
      </c>
      <c r="E333" s="21">
        <v>3600000</v>
      </c>
      <c r="F333" s="21">
        <v>2520000</v>
      </c>
      <c r="G333" s="21">
        <f t="shared" si="16"/>
        <v>660000</v>
      </c>
      <c r="H333" s="107">
        <f t="shared" si="17"/>
        <v>3180000</v>
      </c>
      <c r="K333" s="20"/>
    </row>
    <row r="334" spans="1:11" ht="15.75">
      <c r="A334" s="38">
        <f t="shared" si="15"/>
        <v>315</v>
      </c>
      <c r="B334" s="22">
        <v>15</v>
      </c>
      <c r="C334" s="39" t="s">
        <v>1432</v>
      </c>
      <c r="D334" s="19" t="s">
        <v>444</v>
      </c>
      <c r="E334" s="21">
        <v>2000000</v>
      </c>
      <c r="F334" s="21">
        <v>1400000</v>
      </c>
      <c r="G334" s="21">
        <f t="shared" si="16"/>
        <v>310000</v>
      </c>
      <c r="H334" s="107">
        <f t="shared" si="17"/>
        <v>1710000</v>
      </c>
      <c r="K334" s="20"/>
    </row>
    <row r="335" spans="1:11" ht="15.75">
      <c r="A335" s="38">
        <f t="shared" si="15"/>
        <v>316</v>
      </c>
      <c r="B335" s="22">
        <v>16</v>
      </c>
      <c r="C335" s="39" t="s">
        <v>1433</v>
      </c>
      <c r="D335" s="19" t="s">
        <v>444</v>
      </c>
      <c r="E335" s="21">
        <v>2000000</v>
      </c>
      <c r="F335" s="21">
        <v>1400000</v>
      </c>
      <c r="G335" s="21">
        <f t="shared" si="16"/>
        <v>310000</v>
      </c>
      <c r="H335" s="107">
        <f t="shared" si="17"/>
        <v>1710000</v>
      </c>
      <c r="K335" s="20"/>
    </row>
    <row r="336" spans="1:11" ht="15.75">
      <c r="A336" s="38">
        <f t="shared" si="15"/>
        <v>317</v>
      </c>
      <c r="B336" s="22">
        <v>18</v>
      </c>
      <c r="C336" s="39" t="s">
        <v>2438</v>
      </c>
      <c r="D336" s="19" t="s">
        <v>444</v>
      </c>
      <c r="E336" s="21">
        <v>2000000</v>
      </c>
      <c r="F336" s="21">
        <v>1400000</v>
      </c>
      <c r="G336" s="21">
        <f t="shared" si="16"/>
        <v>310000</v>
      </c>
      <c r="H336" s="107">
        <f t="shared" si="17"/>
        <v>1710000</v>
      </c>
      <c r="K336" s="20"/>
    </row>
    <row r="337" spans="1:11" ht="15.75">
      <c r="A337" s="38">
        <f t="shared" si="15"/>
        <v>318</v>
      </c>
      <c r="B337" s="22">
        <v>19</v>
      </c>
      <c r="C337" s="39" t="s">
        <v>1434</v>
      </c>
      <c r="D337" s="19" t="s">
        <v>444</v>
      </c>
      <c r="E337" s="21">
        <v>2000000</v>
      </c>
      <c r="F337" s="21">
        <v>1400000</v>
      </c>
      <c r="G337" s="21">
        <f t="shared" si="16"/>
        <v>310000</v>
      </c>
      <c r="H337" s="107">
        <f t="shared" si="17"/>
        <v>1710000</v>
      </c>
      <c r="K337" s="20"/>
    </row>
    <row r="338" spans="1:11" ht="15.75">
      <c r="A338" s="38">
        <f t="shared" si="15"/>
        <v>319</v>
      </c>
      <c r="B338" s="22">
        <v>20</v>
      </c>
      <c r="C338" s="39" t="s">
        <v>1435</v>
      </c>
      <c r="D338" s="19" t="s">
        <v>444</v>
      </c>
      <c r="E338" s="21">
        <v>2000000</v>
      </c>
      <c r="F338" s="21">
        <v>1400000</v>
      </c>
      <c r="G338" s="21">
        <f t="shared" si="16"/>
        <v>310000</v>
      </c>
      <c r="H338" s="107">
        <f t="shared" si="17"/>
        <v>1710000</v>
      </c>
      <c r="K338" s="20"/>
    </row>
    <row r="339" spans="1:11" ht="15.75">
      <c r="A339" s="38">
        <f t="shared" si="15"/>
        <v>320</v>
      </c>
      <c r="B339" s="22">
        <v>22</v>
      </c>
      <c r="C339" s="39" t="s">
        <v>1436</v>
      </c>
      <c r="D339" s="19" t="s">
        <v>444</v>
      </c>
      <c r="E339" s="21">
        <v>2000000</v>
      </c>
      <c r="F339" s="21">
        <v>1400000</v>
      </c>
      <c r="G339" s="21">
        <f t="shared" si="16"/>
        <v>310000</v>
      </c>
      <c r="H339" s="107">
        <f t="shared" si="17"/>
        <v>1710000</v>
      </c>
      <c r="K339" s="20"/>
    </row>
    <row r="340" spans="1:11" ht="15.75">
      <c r="A340" s="38">
        <f t="shared" si="15"/>
        <v>321</v>
      </c>
      <c r="B340" s="22">
        <v>23</v>
      </c>
      <c r="C340" s="39" t="s">
        <v>632</v>
      </c>
      <c r="D340" s="19" t="s">
        <v>444</v>
      </c>
      <c r="E340" s="21">
        <v>2000000</v>
      </c>
      <c r="F340" s="21">
        <v>1400000</v>
      </c>
      <c r="G340" s="21">
        <f t="shared" si="16"/>
        <v>310000</v>
      </c>
      <c r="H340" s="107">
        <f t="shared" si="17"/>
        <v>1710000</v>
      </c>
      <c r="K340" s="20"/>
    </row>
    <row r="341" spans="1:11" ht="15.75">
      <c r="A341" s="38">
        <f t="shared" si="15"/>
        <v>322</v>
      </c>
      <c r="B341" s="22">
        <v>24</v>
      </c>
      <c r="C341" s="39" t="s">
        <v>633</v>
      </c>
      <c r="D341" s="19" t="s">
        <v>444</v>
      </c>
      <c r="E341" s="21">
        <v>2000000</v>
      </c>
      <c r="F341" s="21">
        <v>1400000</v>
      </c>
      <c r="G341" s="21">
        <f t="shared" si="16"/>
        <v>310000</v>
      </c>
      <c r="H341" s="107">
        <f t="shared" si="17"/>
        <v>1710000</v>
      </c>
      <c r="K341" s="20"/>
    </row>
    <row r="342" spans="1:11" ht="15.75">
      <c r="A342" s="38">
        <f t="shared" si="15"/>
        <v>323</v>
      </c>
      <c r="B342" s="22">
        <v>25</v>
      </c>
      <c r="C342" s="39" t="s">
        <v>634</v>
      </c>
      <c r="D342" s="19" t="s">
        <v>444</v>
      </c>
      <c r="E342" s="21">
        <v>2000000</v>
      </c>
      <c r="F342" s="21">
        <v>1400000</v>
      </c>
      <c r="G342" s="21">
        <f t="shared" si="16"/>
        <v>310000</v>
      </c>
      <c r="H342" s="107">
        <f t="shared" si="17"/>
        <v>1710000</v>
      </c>
      <c r="K342" s="20"/>
    </row>
    <row r="343" spans="1:11" ht="15.75">
      <c r="A343" s="38">
        <f t="shared" si="15"/>
        <v>324</v>
      </c>
      <c r="B343" s="22">
        <v>26</v>
      </c>
      <c r="C343" s="39" t="s">
        <v>635</v>
      </c>
      <c r="D343" s="19" t="s">
        <v>444</v>
      </c>
      <c r="E343" s="21">
        <v>2000000</v>
      </c>
      <c r="F343" s="21">
        <v>1400000</v>
      </c>
      <c r="G343" s="21">
        <f t="shared" si="16"/>
        <v>310000</v>
      </c>
      <c r="H343" s="107">
        <f t="shared" si="17"/>
        <v>1710000</v>
      </c>
      <c r="K343" s="20"/>
    </row>
    <row r="344" spans="1:11" ht="15.75">
      <c r="A344" s="38">
        <f t="shared" si="15"/>
        <v>325</v>
      </c>
      <c r="B344" s="22">
        <v>28</v>
      </c>
      <c r="C344" s="39" t="s">
        <v>636</v>
      </c>
      <c r="D344" s="19" t="s">
        <v>444</v>
      </c>
      <c r="E344" s="21">
        <v>2000000</v>
      </c>
      <c r="F344" s="21">
        <v>1400000</v>
      </c>
      <c r="G344" s="21">
        <f t="shared" si="16"/>
        <v>310000</v>
      </c>
      <c r="H344" s="107">
        <f t="shared" si="17"/>
        <v>1710000</v>
      </c>
      <c r="K344" s="20"/>
    </row>
    <row r="345" spans="1:11" ht="15.75">
      <c r="A345" s="38">
        <f t="shared" si="15"/>
        <v>326</v>
      </c>
      <c r="B345" s="22">
        <v>29</v>
      </c>
      <c r="C345" s="39" t="s">
        <v>637</v>
      </c>
      <c r="D345" s="19" t="s">
        <v>444</v>
      </c>
      <c r="E345" s="21">
        <v>2000000</v>
      </c>
      <c r="F345" s="21">
        <v>1400000</v>
      </c>
      <c r="G345" s="21">
        <f t="shared" si="16"/>
        <v>310000</v>
      </c>
      <c r="H345" s="107">
        <f t="shared" si="17"/>
        <v>1710000</v>
      </c>
      <c r="K345" s="20"/>
    </row>
    <row r="346" spans="1:11" ht="15.75">
      <c r="A346" s="38">
        <f t="shared" si="15"/>
        <v>327</v>
      </c>
      <c r="B346" s="22">
        <v>31</v>
      </c>
      <c r="C346" s="39" t="s">
        <v>638</v>
      </c>
      <c r="D346" s="19" t="s">
        <v>445</v>
      </c>
      <c r="E346" s="21">
        <v>1600000</v>
      </c>
      <c r="F346" s="21">
        <v>1120000</v>
      </c>
      <c r="G346" s="21">
        <f t="shared" si="16"/>
        <v>190000</v>
      </c>
      <c r="H346" s="107">
        <f t="shared" si="17"/>
        <v>1310000</v>
      </c>
      <c r="K346" s="20"/>
    </row>
    <row r="347" spans="1:11" ht="15.75">
      <c r="A347" s="38">
        <f t="shared" si="15"/>
        <v>328</v>
      </c>
      <c r="B347" s="22">
        <v>34</v>
      </c>
      <c r="C347" s="39" t="s">
        <v>640</v>
      </c>
      <c r="D347" s="19" t="s">
        <v>445</v>
      </c>
      <c r="E347" s="21">
        <v>1600000</v>
      </c>
      <c r="F347" s="21">
        <v>1120000</v>
      </c>
      <c r="G347" s="21">
        <f t="shared" si="16"/>
        <v>190000</v>
      </c>
      <c r="H347" s="107">
        <f t="shared" si="17"/>
        <v>1310000</v>
      </c>
      <c r="K347" s="20"/>
    </row>
    <row r="348" spans="1:11" ht="15.75">
      <c r="A348" s="38">
        <f t="shared" si="15"/>
        <v>329</v>
      </c>
      <c r="B348" s="22">
        <v>35</v>
      </c>
      <c r="C348" s="39" t="s">
        <v>641</v>
      </c>
      <c r="D348" s="19" t="s">
        <v>445</v>
      </c>
      <c r="E348" s="21">
        <v>1600000</v>
      </c>
      <c r="F348" s="21">
        <v>1120000</v>
      </c>
      <c r="G348" s="21">
        <f t="shared" si="16"/>
        <v>190000</v>
      </c>
      <c r="H348" s="107">
        <f t="shared" si="17"/>
        <v>1310000</v>
      </c>
      <c r="K348" s="20"/>
    </row>
    <row r="349" spans="1:11" ht="15.75">
      <c r="A349" s="38"/>
      <c r="B349" s="22"/>
      <c r="C349" s="19" t="s">
        <v>642</v>
      </c>
      <c r="D349" s="19"/>
      <c r="E349" s="20"/>
      <c r="F349" s="20"/>
      <c r="G349" s="21"/>
      <c r="H349" s="107"/>
      <c r="K349" s="20"/>
    </row>
    <row r="350" spans="1:11" ht="15.75">
      <c r="A350" s="38"/>
      <c r="B350" s="22"/>
      <c r="C350" s="19" t="s">
        <v>643</v>
      </c>
      <c r="D350" s="23"/>
      <c r="E350" s="20"/>
      <c r="F350" s="20"/>
      <c r="G350" s="21"/>
      <c r="H350" s="107"/>
      <c r="K350" s="20"/>
    </row>
    <row r="351" spans="1:11" ht="15.75">
      <c r="A351" s="38">
        <v>330</v>
      </c>
      <c r="B351" s="22">
        <v>2</v>
      </c>
      <c r="C351" s="39" t="s">
        <v>644</v>
      </c>
      <c r="D351" s="19" t="s">
        <v>443</v>
      </c>
      <c r="E351" s="21">
        <v>3600000</v>
      </c>
      <c r="F351" s="21">
        <v>2520000</v>
      </c>
      <c r="G351" s="21">
        <f t="shared" si="16"/>
        <v>660000</v>
      </c>
      <c r="H351" s="107">
        <f t="shared" si="17"/>
        <v>3180000</v>
      </c>
      <c r="K351" s="20"/>
    </row>
    <row r="352" spans="1:11" ht="15.75">
      <c r="A352" s="38">
        <f t="shared" si="15"/>
        <v>331</v>
      </c>
      <c r="B352" s="22">
        <v>3</v>
      </c>
      <c r="C352" s="39" t="s">
        <v>645</v>
      </c>
      <c r="D352" s="19" t="s">
        <v>443</v>
      </c>
      <c r="E352" s="21">
        <v>3600000</v>
      </c>
      <c r="F352" s="21">
        <v>2520000</v>
      </c>
      <c r="G352" s="21">
        <f t="shared" si="16"/>
        <v>660000</v>
      </c>
      <c r="H352" s="107">
        <f t="shared" si="17"/>
        <v>3180000</v>
      </c>
      <c r="K352" s="20"/>
    </row>
    <row r="353" spans="1:11" ht="15.75">
      <c r="A353" s="38">
        <f t="shared" si="15"/>
        <v>332</v>
      </c>
      <c r="B353" s="22">
        <v>4</v>
      </c>
      <c r="C353" s="39" t="s">
        <v>646</v>
      </c>
      <c r="D353" s="19" t="s">
        <v>443</v>
      </c>
      <c r="E353" s="21">
        <v>3600000</v>
      </c>
      <c r="F353" s="21">
        <v>2520000</v>
      </c>
      <c r="G353" s="21">
        <f t="shared" si="16"/>
        <v>660000</v>
      </c>
      <c r="H353" s="107">
        <f t="shared" si="17"/>
        <v>3180000</v>
      </c>
      <c r="K353" s="20"/>
    </row>
    <row r="354" spans="1:11" ht="15.75">
      <c r="A354" s="38">
        <f t="shared" si="15"/>
        <v>333</v>
      </c>
      <c r="B354" s="22">
        <v>5</v>
      </c>
      <c r="C354" s="39" t="s">
        <v>647</v>
      </c>
      <c r="D354" s="19" t="s">
        <v>443</v>
      </c>
      <c r="E354" s="21">
        <v>3600000</v>
      </c>
      <c r="F354" s="21">
        <v>2520000</v>
      </c>
      <c r="G354" s="21">
        <f t="shared" si="16"/>
        <v>660000</v>
      </c>
      <c r="H354" s="107">
        <f t="shared" si="17"/>
        <v>3180000</v>
      </c>
      <c r="K354" s="20"/>
    </row>
    <row r="355" spans="1:11" ht="15.75">
      <c r="A355" s="38"/>
      <c r="B355" s="22"/>
      <c r="C355" s="19" t="s">
        <v>648</v>
      </c>
      <c r="D355" s="19"/>
      <c r="E355" s="21"/>
      <c r="F355" s="21"/>
      <c r="G355" s="21"/>
      <c r="H355" s="107"/>
      <c r="K355" s="20"/>
    </row>
    <row r="356" spans="1:11" ht="15.75">
      <c r="A356" s="38"/>
      <c r="B356" s="22"/>
      <c r="C356" s="19" t="s">
        <v>649</v>
      </c>
      <c r="D356" s="19"/>
      <c r="E356" s="21"/>
      <c r="F356" s="21"/>
      <c r="G356" s="21"/>
      <c r="H356" s="107"/>
      <c r="K356" s="20"/>
    </row>
    <row r="357" spans="1:11" ht="15.75">
      <c r="A357" s="38">
        <v>334</v>
      </c>
      <c r="B357" s="22">
        <v>16</v>
      </c>
      <c r="C357" s="39" t="s">
        <v>650</v>
      </c>
      <c r="D357" s="19" t="s">
        <v>443</v>
      </c>
      <c r="E357" s="21">
        <v>3600000</v>
      </c>
      <c r="F357" s="21">
        <v>2520000</v>
      </c>
      <c r="G357" s="21">
        <f t="shared" si="16"/>
        <v>660000</v>
      </c>
      <c r="H357" s="107">
        <f t="shared" si="17"/>
        <v>3180000</v>
      </c>
      <c r="K357" s="20"/>
    </row>
    <row r="358" spans="1:11" ht="47.25">
      <c r="A358" s="38">
        <f t="shared" si="15"/>
        <v>335</v>
      </c>
      <c r="B358" s="22">
        <v>17</v>
      </c>
      <c r="C358" s="39" t="s">
        <v>651</v>
      </c>
      <c r="D358" s="19" t="s">
        <v>443</v>
      </c>
      <c r="E358" s="21">
        <v>3600000</v>
      </c>
      <c r="F358" s="21">
        <v>3200000</v>
      </c>
      <c r="G358" s="21">
        <f t="shared" si="16"/>
        <v>660000</v>
      </c>
      <c r="H358" s="107">
        <f t="shared" si="17"/>
        <v>3860000</v>
      </c>
      <c r="K358" s="20"/>
    </row>
    <row r="359" spans="1:11" ht="15.75">
      <c r="A359" s="38">
        <f t="shared" si="15"/>
        <v>336</v>
      </c>
      <c r="B359" s="22">
        <v>18</v>
      </c>
      <c r="C359" s="39" t="s">
        <v>652</v>
      </c>
      <c r="D359" s="19" t="s">
        <v>443</v>
      </c>
      <c r="E359" s="21">
        <v>3600000</v>
      </c>
      <c r="F359" s="21">
        <v>2520000</v>
      </c>
      <c r="G359" s="21">
        <f t="shared" si="16"/>
        <v>660000</v>
      </c>
      <c r="H359" s="107">
        <f t="shared" si="17"/>
        <v>3180000</v>
      </c>
      <c r="K359" s="20"/>
    </row>
    <row r="360" spans="1:11" ht="31.5">
      <c r="A360" s="38">
        <f t="shared" si="15"/>
        <v>337</v>
      </c>
      <c r="B360" s="22">
        <v>19</v>
      </c>
      <c r="C360" s="39" t="s">
        <v>653</v>
      </c>
      <c r="D360" s="19" t="s">
        <v>443</v>
      </c>
      <c r="E360" s="21">
        <v>3600000</v>
      </c>
      <c r="F360" s="21">
        <v>2520000</v>
      </c>
      <c r="G360" s="21">
        <f t="shared" si="16"/>
        <v>660000</v>
      </c>
      <c r="H360" s="107">
        <f t="shared" si="17"/>
        <v>3180000</v>
      </c>
      <c r="K360" s="20"/>
    </row>
    <row r="361" spans="1:11" ht="31.5">
      <c r="A361" s="38">
        <f t="shared" si="15"/>
        <v>338</v>
      </c>
      <c r="B361" s="22">
        <v>20</v>
      </c>
      <c r="C361" s="39" t="s">
        <v>654</v>
      </c>
      <c r="D361" s="19" t="s">
        <v>443</v>
      </c>
      <c r="E361" s="21">
        <v>3600000</v>
      </c>
      <c r="F361" s="21">
        <v>3200000</v>
      </c>
      <c r="G361" s="21">
        <f t="shared" si="16"/>
        <v>660000</v>
      </c>
      <c r="H361" s="107">
        <f t="shared" si="17"/>
        <v>3860000</v>
      </c>
      <c r="K361" s="20"/>
    </row>
    <row r="362" spans="1:11" ht="15.75">
      <c r="A362" s="38">
        <f t="shared" si="15"/>
        <v>339</v>
      </c>
      <c r="B362" s="22">
        <v>21</v>
      </c>
      <c r="C362" s="39" t="s">
        <v>655</v>
      </c>
      <c r="D362" s="19" t="s">
        <v>443</v>
      </c>
      <c r="E362" s="21">
        <v>3600000</v>
      </c>
      <c r="F362" s="21">
        <v>3000000</v>
      </c>
      <c r="G362" s="21">
        <f t="shared" si="16"/>
        <v>660000</v>
      </c>
      <c r="H362" s="107">
        <f t="shared" si="17"/>
        <v>3660000</v>
      </c>
      <c r="K362" s="20"/>
    </row>
    <row r="363" spans="1:11" ht="15.75">
      <c r="A363" s="38">
        <f t="shared" si="15"/>
        <v>340</v>
      </c>
      <c r="B363" s="22">
        <v>22</v>
      </c>
      <c r="C363" s="39" t="s">
        <v>656</v>
      </c>
      <c r="D363" s="19" t="s">
        <v>443</v>
      </c>
      <c r="E363" s="21">
        <v>3600000</v>
      </c>
      <c r="F363" s="21">
        <v>2520000</v>
      </c>
      <c r="G363" s="21">
        <f t="shared" si="16"/>
        <v>660000</v>
      </c>
      <c r="H363" s="107">
        <f t="shared" si="17"/>
        <v>3180000</v>
      </c>
      <c r="K363" s="20"/>
    </row>
    <row r="364" spans="1:11" ht="31.5">
      <c r="A364" s="38">
        <f t="shared" si="15"/>
        <v>341</v>
      </c>
      <c r="B364" s="22">
        <v>23</v>
      </c>
      <c r="C364" s="39" t="s">
        <v>657</v>
      </c>
      <c r="D364" s="19" t="s">
        <v>443</v>
      </c>
      <c r="E364" s="21">
        <v>3600000</v>
      </c>
      <c r="F364" s="21">
        <v>2520000</v>
      </c>
      <c r="G364" s="21">
        <f t="shared" si="16"/>
        <v>660000</v>
      </c>
      <c r="H364" s="107">
        <f t="shared" si="17"/>
        <v>3180000</v>
      </c>
      <c r="K364" s="20"/>
    </row>
    <row r="365" spans="1:11" ht="31.5">
      <c r="A365" s="38">
        <f t="shared" si="15"/>
        <v>342</v>
      </c>
      <c r="B365" s="22">
        <v>24</v>
      </c>
      <c r="C365" s="39" t="s">
        <v>658</v>
      </c>
      <c r="D365" s="19" t="s">
        <v>443</v>
      </c>
      <c r="E365" s="21">
        <v>3600000</v>
      </c>
      <c r="F365" s="21">
        <v>2800000</v>
      </c>
      <c r="G365" s="21">
        <f t="shared" si="16"/>
        <v>660000</v>
      </c>
      <c r="H365" s="107">
        <f t="shared" si="17"/>
        <v>3460000</v>
      </c>
      <c r="K365" s="20"/>
    </row>
    <row r="366" spans="1:11" ht="15.75">
      <c r="A366" s="38">
        <f t="shared" si="15"/>
        <v>343</v>
      </c>
      <c r="B366" s="22">
        <v>25</v>
      </c>
      <c r="C366" s="39" t="s">
        <v>659</v>
      </c>
      <c r="D366" s="19" t="s">
        <v>443</v>
      </c>
      <c r="E366" s="21">
        <v>3600000</v>
      </c>
      <c r="F366" s="21">
        <v>2520000</v>
      </c>
      <c r="G366" s="21">
        <f t="shared" si="16"/>
        <v>660000</v>
      </c>
      <c r="H366" s="107">
        <f t="shared" si="17"/>
        <v>3180000</v>
      </c>
      <c r="K366" s="20"/>
    </row>
    <row r="367" spans="1:11" ht="31.5">
      <c r="A367" s="38">
        <f t="shared" si="15"/>
        <v>344</v>
      </c>
      <c r="B367" s="22">
        <v>26</v>
      </c>
      <c r="C367" s="39" t="s">
        <v>660</v>
      </c>
      <c r="D367" s="19" t="s">
        <v>443</v>
      </c>
      <c r="E367" s="21">
        <v>3600000</v>
      </c>
      <c r="F367" s="21">
        <v>3200000</v>
      </c>
      <c r="G367" s="21">
        <f t="shared" si="16"/>
        <v>660000</v>
      </c>
      <c r="H367" s="107">
        <f t="shared" si="17"/>
        <v>3860000</v>
      </c>
      <c r="K367" s="20"/>
    </row>
    <row r="368" spans="1:11" ht="15.75">
      <c r="A368" s="38">
        <f t="shared" si="15"/>
        <v>345</v>
      </c>
      <c r="B368" s="22">
        <v>28</v>
      </c>
      <c r="C368" s="39" t="s">
        <v>1535</v>
      </c>
      <c r="D368" s="19" t="s">
        <v>443</v>
      </c>
      <c r="E368" s="21">
        <v>3600000</v>
      </c>
      <c r="F368" s="21">
        <v>2520000</v>
      </c>
      <c r="G368" s="21">
        <f t="shared" si="16"/>
        <v>660000</v>
      </c>
      <c r="H368" s="107">
        <f t="shared" si="17"/>
        <v>3180000</v>
      </c>
      <c r="K368" s="20"/>
    </row>
    <row r="369" spans="1:11" ht="15.75">
      <c r="A369" s="38">
        <f t="shared" si="15"/>
        <v>346</v>
      </c>
      <c r="B369" s="22">
        <v>29</v>
      </c>
      <c r="C369" s="39" t="s">
        <v>1536</v>
      </c>
      <c r="D369" s="19" t="s">
        <v>443</v>
      </c>
      <c r="E369" s="21">
        <v>3600000</v>
      </c>
      <c r="F369" s="21">
        <v>2520000</v>
      </c>
      <c r="G369" s="21">
        <f t="shared" si="16"/>
        <v>660000</v>
      </c>
      <c r="H369" s="107">
        <f t="shared" si="17"/>
        <v>3180000</v>
      </c>
      <c r="K369" s="20"/>
    </row>
    <row r="370" spans="1:11" ht="15.75">
      <c r="A370" s="38">
        <f t="shared" si="15"/>
        <v>347</v>
      </c>
      <c r="B370" s="22">
        <v>31</v>
      </c>
      <c r="C370" s="39" t="s">
        <v>1537</v>
      </c>
      <c r="D370" s="19" t="s">
        <v>443</v>
      </c>
      <c r="E370" s="21">
        <v>3600000</v>
      </c>
      <c r="F370" s="21">
        <v>2520000</v>
      </c>
      <c r="G370" s="21">
        <f t="shared" si="16"/>
        <v>660000</v>
      </c>
      <c r="H370" s="107">
        <f t="shared" si="17"/>
        <v>3180000</v>
      </c>
      <c r="K370" s="20"/>
    </row>
    <row r="371" spans="1:11" ht="31.5">
      <c r="A371" s="38">
        <f t="shared" si="15"/>
        <v>348</v>
      </c>
      <c r="B371" s="22">
        <v>32</v>
      </c>
      <c r="C371" s="39" t="s">
        <v>1538</v>
      </c>
      <c r="D371" s="19" t="s">
        <v>443</v>
      </c>
      <c r="E371" s="21">
        <v>3600000</v>
      </c>
      <c r="F371" s="21">
        <v>2520000</v>
      </c>
      <c r="G371" s="21">
        <f t="shared" si="16"/>
        <v>660000</v>
      </c>
      <c r="H371" s="107">
        <f t="shared" si="17"/>
        <v>3180000</v>
      </c>
      <c r="K371" s="20"/>
    </row>
    <row r="372" spans="1:11" ht="15.75">
      <c r="A372" s="38">
        <f t="shared" si="15"/>
        <v>349</v>
      </c>
      <c r="B372" s="22">
        <v>33</v>
      </c>
      <c r="C372" s="39" t="s">
        <v>1539</v>
      </c>
      <c r="D372" s="19" t="s">
        <v>443</v>
      </c>
      <c r="E372" s="21">
        <v>3600000</v>
      </c>
      <c r="F372" s="21">
        <v>2520000</v>
      </c>
      <c r="G372" s="21">
        <f t="shared" si="16"/>
        <v>660000</v>
      </c>
      <c r="H372" s="107">
        <f t="shared" si="17"/>
        <v>3180000</v>
      </c>
      <c r="K372" s="20"/>
    </row>
    <row r="373" spans="1:11" ht="15.75">
      <c r="A373" s="38">
        <f t="shared" si="15"/>
        <v>350</v>
      </c>
      <c r="B373" s="22">
        <v>34</v>
      </c>
      <c r="C373" s="39" t="s">
        <v>1540</v>
      </c>
      <c r="D373" s="19" t="s">
        <v>443</v>
      </c>
      <c r="E373" s="21">
        <v>3600000</v>
      </c>
      <c r="F373" s="21">
        <v>2520000</v>
      </c>
      <c r="G373" s="21">
        <f t="shared" si="16"/>
        <v>660000</v>
      </c>
      <c r="H373" s="107">
        <f t="shared" si="17"/>
        <v>3180000</v>
      </c>
      <c r="K373" s="20"/>
    </row>
    <row r="374" spans="1:11" ht="31.5">
      <c r="A374" s="38">
        <f t="shared" si="15"/>
        <v>351</v>
      </c>
      <c r="B374" s="22">
        <v>35</v>
      </c>
      <c r="C374" s="39" t="s">
        <v>1541</v>
      </c>
      <c r="D374" s="19" t="s">
        <v>443</v>
      </c>
      <c r="E374" s="21">
        <v>3600000</v>
      </c>
      <c r="F374" s="21">
        <v>3200000</v>
      </c>
      <c r="G374" s="21">
        <f t="shared" si="16"/>
        <v>660000</v>
      </c>
      <c r="H374" s="107">
        <f t="shared" si="17"/>
        <v>3860000</v>
      </c>
      <c r="K374" s="20"/>
    </row>
    <row r="375" spans="1:11" ht="15.75">
      <c r="A375" s="38">
        <f t="shared" si="15"/>
        <v>352</v>
      </c>
      <c r="B375" s="22">
        <v>36</v>
      </c>
      <c r="C375" s="39" t="s">
        <v>1542</v>
      </c>
      <c r="D375" s="19" t="s">
        <v>444</v>
      </c>
      <c r="E375" s="21">
        <v>2000000</v>
      </c>
      <c r="F375" s="21">
        <v>1400000</v>
      </c>
      <c r="G375" s="21">
        <f t="shared" si="16"/>
        <v>310000</v>
      </c>
      <c r="H375" s="107">
        <f t="shared" si="17"/>
        <v>1710000</v>
      </c>
      <c r="K375" s="20"/>
    </row>
    <row r="376" spans="1:11" ht="15.75">
      <c r="A376" s="38">
        <f t="shared" si="15"/>
        <v>353</v>
      </c>
      <c r="B376" s="22">
        <v>37</v>
      </c>
      <c r="C376" s="39" t="s">
        <v>367</v>
      </c>
      <c r="D376" s="19" t="s">
        <v>444</v>
      </c>
      <c r="E376" s="21">
        <v>2000000</v>
      </c>
      <c r="F376" s="21">
        <v>1400000</v>
      </c>
      <c r="G376" s="21">
        <f t="shared" si="16"/>
        <v>310000</v>
      </c>
      <c r="H376" s="107">
        <f t="shared" si="17"/>
        <v>1710000</v>
      </c>
      <c r="K376" s="20"/>
    </row>
    <row r="377" spans="1:11" ht="15.75">
      <c r="A377" s="38">
        <f t="shared" si="15"/>
        <v>354</v>
      </c>
      <c r="B377" s="22">
        <v>38</v>
      </c>
      <c r="C377" s="39" t="s">
        <v>1543</v>
      </c>
      <c r="D377" s="19" t="s">
        <v>444</v>
      </c>
      <c r="E377" s="21">
        <v>2000000</v>
      </c>
      <c r="F377" s="21">
        <v>1400000</v>
      </c>
      <c r="G377" s="21">
        <f t="shared" si="16"/>
        <v>310000</v>
      </c>
      <c r="H377" s="107">
        <f t="shared" si="17"/>
        <v>1710000</v>
      </c>
      <c r="K377" s="20"/>
    </row>
    <row r="378" spans="1:11" ht="15.75">
      <c r="A378" s="38">
        <f t="shared" si="15"/>
        <v>355</v>
      </c>
      <c r="B378" s="22">
        <v>39</v>
      </c>
      <c r="C378" s="39" t="s">
        <v>1544</v>
      </c>
      <c r="D378" s="19" t="s">
        <v>444</v>
      </c>
      <c r="E378" s="21">
        <v>2000000</v>
      </c>
      <c r="F378" s="21">
        <v>1400000</v>
      </c>
      <c r="G378" s="21">
        <f t="shared" si="16"/>
        <v>310000</v>
      </c>
      <c r="H378" s="107">
        <f t="shared" si="17"/>
        <v>1710000</v>
      </c>
      <c r="K378" s="20"/>
    </row>
    <row r="379" spans="1:11" ht="15.75">
      <c r="A379" s="38">
        <f t="shared" si="15"/>
        <v>356</v>
      </c>
      <c r="B379" s="22">
        <v>40</v>
      </c>
      <c r="C379" s="39" t="s">
        <v>1545</v>
      </c>
      <c r="D379" s="19" t="s">
        <v>444</v>
      </c>
      <c r="E379" s="21">
        <v>2000000</v>
      </c>
      <c r="F379" s="21">
        <v>1400000</v>
      </c>
      <c r="G379" s="21">
        <f t="shared" si="16"/>
        <v>310000</v>
      </c>
      <c r="H379" s="107">
        <f t="shared" si="17"/>
        <v>1710000</v>
      </c>
      <c r="K379" s="20"/>
    </row>
    <row r="380" spans="1:11" ht="15.75">
      <c r="A380" s="38">
        <f t="shared" si="15"/>
        <v>357</v>
      </c>
      <c r="B380" s="22">
        <v>41</v>
      </c>
      <c r="C380" s="39" t="s">
        <v>1546</v>
      </c>
      <c r="D380" s="19" t="s">
        <v>444</v>
      </c>
      <c r="E380" s="21">
        <v>2000000</v>
      </c>
      <c r="F380" s="21">
        <v>1400000</v>
      </c>
      <c r="G380" s="21">
        <f t="shared" si="16"/>
        <v>310000</v>
      </c>
      <c r="H380" s="107">
        <f t="shared" si="17"/>
        <v>1710000</v>
      </c>
      <c r="K380" s="20"/>
    </row>
    <row r="381" spans="1:11" ht="15.75">
      <c r="A381" s="38">
        <f t="shared" si="15"/>
        <v>358</v>
      </c>
      <c r="B381" s="22">
        <v>42</v>
      </c>
      <c r="C381" s="39" t="s">
        <v>1547</v>
      </c>
      <c r="D381" s="19" t="s">
        <v>444</v>
      </c>
      <c r="E381" s="21">
        <v>2000000</v>
      </c>
      <c r="F381" s="21">
        <v>1400000</v>
      </c>
      <c r="G381" s="21">
        <f t="shared" si="16"/>
        <v>310000</v>
      </c>
      <c r="H381" s="107">
        <f t="shared" si="17"/>
        <v>1710000</v>
      </c>
      <c r="K381" s="20"/>
    </row>
    <row r="382" spans="1:11" ht="15.75">
      <c r="A382" s="38">
        <f t="shared" si="15"/>
        <v>359</v>
      </c>
      <c r="B382" s="22">
        <v>45</v>
      </c>
      <c r="C382" s="39" t="s">
        <v>1548</v>
      </c>
      <c r="D382" s="19" t="s">
        <v>444</v>
      </c>
      <c r="E382" s="21">
        <v>2000000</v>
      </c>
      <c r="F382" s="21">
        <v>1400000</v>
      </c>
      <c r="G382" s="21">
        <f t="shared" si="16"/>
        <v>310000</v>
      </c>
      <c r="H382" s="107">
        <f t="shared" si="17"/>
        <v>1710000</v>
      </c>
      <c r="K382" s="20"/>
    </row>
    <row r="383" spans="1:11" ht="15.75">
      <c r="A383" s="38">
        <f t="shared" si="15"/>
        <v>360</v>
      </c>
      <c r="B383" s="22">
        <v>46</v>
      </c>
      <c r="C383" s="39" t="s">
        <v>1549</v>
      </c>
      <c r="D383" s="19" t="s">
        <v>445</v>
      </c>
      <c r="E383" s="21">
        <v>1600000</v>
      </c>
      <c r="F383" s="21">
        <v>1400000</v>
      </c>
      <c r="G383" s="21">
        <f t="shared" si="16"/>
        <v>190000</v>
      </c>
      <c r="H383" s="107">
        <f t="shared" si="17"/>
        <v>1590000</v>
      </c>
      <c r="K383" s="20"/>
    </row>
    <row r="384" spans="1:11" ht="15.75">
      <c r="A384" s="38">
        <f t="shared" si="15"/>
        <v>361</v>
      </c>
      <c r="B384" s="22">
        <v>47</v>
      </c>
      <c r="C384" s="39" t="s">
        <v>1550</v>
      </c>
      <c r="D384" s="19" t="s">
        <v>445</v>
      </c>
      <c r="E384" s="21">
        <v>1600000</v>
      </c>
      <c r="F384" s="21">
        <v>1120000</v>
      </c>
      <c r="G384" s="21">
        <f t="shared" si="16"/>
        <v>190000</v>
      </c>
      <c r="H384" s="107">
        <f t="shared" si="17"/>
        <v>1310000</v>
      </c>
      <c r="K384" s="20"/>
    </row>
    <row r="385" spans="1:11" ht="15.75">
      <c r="A385" s="38">
        <f t="shared" si="15"/>
        <v>362</v>
      </c>
      <c r="B385" s="22">
        <v>48</v>
      </c>
      <c r="C385" s="39" t="s">
        <v>1551</v>
      </c>
      <c r="D385" s="19" t="s">
        <v>445</v>
      </c>
      <c r="E385" s="21">
        <v>1600000</v>
      </c>
      <c r="F385" s="21">
        <v>1120000</v>
      </c>
      <c r="G385" s="21">
        <f t="shared" si="16"/>
        <v>190000</v>
      </c>
      <c r="H385" s="107">
        <f t="shared" si="17"/>
        <v>1310000</v>
      </c>
      <c r="K385" s="20"/>
    </row>
    <row r="386" spans="1:11" ht="15.75">
      <c r="A386" s="38"/>
      <c r="B386" s="22"/>
      <c r="C386" s="19" t="s">
        <v>1552</v>
      </c>
      <c r="D386" s="19"/>
      <c r="E386" s="20"/>
      <c r="F386" s="20"/>
      <c r="G386" s="21"/>
      <c r="H386" s="107"/>
      <c r="K386" s="20"/>
    </row>
    <row r="387" spans="1:11" ht="15.75">
      <c r="A387" s="38">
        <v>363</v>
      </c>
      <c r="B387" s="22">
        <v>49</v>
      </c>
      <c r="C387" s="39" t="s">
        <v>1553</v>
      </c>
      <c r="D387" s="19" t="s">
        <v>2456</v>
      </c>
      <c r="E387" s="21">
        <v>5000000</v>
      </c>
      <c r="F387" s="21">
        <v>4000000</v>
      </c>
      <c r="G387" s="21">
        <f t="shared" si="16"/>
        <v>1520000</v>
      </c>
      <c r="H387" s="107">
        <f t="shared" si="17"/>
        <v>5520000</v>
      </c>
      <c r="K387" s="20"/>
    </row>
    <row r="388" spans="1:11" ht="15.75">
      <c r="A388" s="38">
        <f t="shared" si="15"/>
        <v>364</v>
      </c>
      <c r="B388" s="22">
        <v>50</v>
      </c>
      <c r="C388" s="39" t="s">
        <v>1554</v>
      </c>
      <c r="D388" s="19" t="s">
        <v>443</v>
      </c>
      <c r="E388" s="21">
        <v>3600000</v>
      </c>
      <c r="F388" s="21">
        <v>2800000</v>
      </c>
      <c r="G388" s="21">
        <f t="shared" si="16"/>
        <v>660000</v>
      </c>
      <c r="H388" s="107">
        <f t="shared" si="17"/>
        <v>3460000</v>
      </c>
      <c r="K388" s="20"/>
    </row>
    <row r="389" spans="1:11" ht="31.5">
      <c r="A389" s="38">
        <f t="shared" si="15"/>
        <v>365</v>
      </c>
      <c r="B389" s="22">
        <v>53</v>
      </c>
      <c r="C389" s="39" t="s">
        <v>1555</v>
      </c>
      <c r="D389" s="19" t="s">
        <v>443</v>
      </c>
      <c r="E389" s="21">
        <v>3600000</v>
      </c>
      <c r="F389" s="21">
        <v>2520000</v>
      </c>
      <c r="G389" s="21">
        <f t="shared" si="16"/>
        <v>660000</v>
      </c>
      <c r="H389" s="107">
        <f t="shared" si="17"/>
        <v>3180000</v>
      </c>
      <c r="K389" s="20"/>
    </row>
    <row r="390" spans="1:11" ht="15.75">
      <c r="A390" s="38">
        <f t="shared" si="15"/>
        <v>366</v>
      </c>
      <c r="B390" s="22">
        <v>55</v>
      </c>
      <c r="C390" s="39" t="s">
        <v>1305</v>
      </c>
      <c r="D390" s="19" t="s">
        <v>444</v>
      </c>
      <c r="E390" s="21">
        <v>2000000</v>
      </c>
      <c r="F390" s="21">
        <v>1400000</v>
      </c>
      <c r="G390" s="21">
        <f t="shared" si="16"/>
        <v>310000</v>
      </c>
      <c r="H390" s="107">
        <f t="shared" si="17"/>
        <v>1710000</v>
      </c>
      <c r="K390" s="20"/>
    </row>
    <row r="391" spans="1:11" ht="15.75">
      <c r="A391" s="38">
        <f t="shared" si="15"/>
        <v>367</v>
      </c>
      <c r="B391" s="22">
        <v>56</v>
      </c>
      <c r="C391" s="39" t="s">
        <v>1556</v>
      </c>
      <c r="D391" s="19" t="s">
        <v>444</v>
      </c>
      <c r="E391" s="21">
        <v>2000000</v>
      </c>
      <c r="F391" s="21">
        <v>1400000</v>
      </c>
      <c r="G391" s="21">
        <f t="shared" si="16"/>
        <v>310000</v>
      </c>
      <c r="H391" s="107">
        <f t="shared" si="17"/>
        <v>1710000</v>
      </c>
      <c r="K391" s="20"/>
    </row>
    <row r="392" spans="1:11" ht="15.75">
      <c r="A392" s="38"/>
      <c r="B392" s="22"/>
      <c r="C392" s="19" t="s">
        <v>1557</v>
      </c>
      <c r="D392" s="19"/>
      <c r="E392" s="20"/>
      <c r="F392" s="20"/>
      <c r="G392" s="21"/>
      <c r="H392" s="107"/>
      <c r="K392" s="20"/>
    </row>
    <row r="393" spans="1:11" ht="15.75">
      <c r="A393" s="38">
        <v>368</v>
      </c>
      <c r="B393" s="22">
        <v>57</v>
      </c>
      <c r="C393" s="39" t="s">
        <v>1558</v>
      </c>
      <c r="D393" s="19" t="s">
        <v>443</v>
      </c>
      <c r="E393" s="21">
        <v>3600000</v>
      </c>
      <c r="F393" s="21">
        <v>2520000</v>
      </c>
      <c r="G393" s="21">
        <f t="shared" si="16"/>
        <v>660000</v>
      </c>
      <c r="H393" s="107">
        <f t="shared" si="17"/>
        <v>3180000</v>
      </c>
      <c r="K393" s="20"/>
    </row>
    <row r="394" spans="1:11" ht="31.5">
      <c r="A394" s="38">
        <f aca="true" t="shared" si="18" ref="A394:A457">A393+1</f>
        <v>369</v>
      </c>
      <c r="B394" s="22">
        <v>58</v>
      </c>
      <c r="C394" s="39" t="s">
        <v>1559</v>
      </c>
      <c r="D394" s="19" t="s">
        <v>443</v>
      </c>
      <c r="E394" s="21">
        <v>3600000</v>
      </c>
      <c r="F394" s="21">
        <v>2500000</v>
      </c>
      <c r="G394" s="21">
        <f t="shared" si="16"/>
        <v>660000</v>
      </c>
      <c r="H394" s="107">
        <f t="shared" si="17"/>
        <v>3160000</v>
      </c>
      <c r="K394" s="20"/>
    </row>
    <row r="395" spans="1:11" ht="31.5">
      <c r="A395" s="38">
        <f t="shared" si="18"/>
        <v>370</v>
      </c>
      <c r="B395" s="22">
        <v>59</v>
      </c>
      <c r="C395" s="39" t="s">
        <v>751</v>
      </c>
      <c r="D395" s="19" t="s">
        <v>443</v>
      </c>
      <c r="E395" s="21">
        <v>3600000</v>
      </c>
      <c r="F395" s="21">
        <v>2500000</v>
      </c>
      <c r="G395" s="21">
        <f aca="true" t="shared" si="19" ref="G395:G458">IF(D395="DB",1520000,IF(D395="I",660000,IF(D395="II",310000,190000)))</f>
        <v>660000</v>
      </c>
      <c r="H395" s="107">
        <f aca="true" t="shared" si="20" ref="H395:H458">F395+G395</f>
        <v>3160000</v>
      </c>
      <c r="K395" s="20"/>
    </row>
    <row r="396" spans="1:11" ht="15.75">
      <c r="A396" s="38">
        <f t="shared" si="18"/>
        <v>371</v>
      </c>
      <c r="B396" s="22">
        <v>60</v>
      </c>
      <c r="C396" s="39" t="s">
        <v>752</v>
      </c>
      <c r="D396" s="19" t="s">
        <v>443</v>
      </c>
      <c r="E396" s="21">
        <v>3600000</v>
      </c>
      <c r="F396" s="21">
        <v>2520000</v>
      </c>
      <c r="G396" s="21">
        <f t="shared" si="19"/>
        <v>660000</v>
      </c>
      <c r="H396" s="107">
        <f t="shared" si="20"/>
        <v>3180000</v>
      </c>
      <c r="K396" s="20"/>
    </row>
    <row r="397" spans="1:11" ht="15.75">
      <c r="A397" s="38">
        <f t="shared" si="18"/>
        <v>372</v>
      </c>
      <c r="B397" s="22">
        <v>61</v>
      </c>
      <c r="C397" s="39" t="s">
        <v>753</v>
      </c>
      <c r="D397" s="19" t="s">
        <v>443</v>
      </c>
      <c r="E397" s="21">
        <v>3600000</v>
      </c>
      <c r="F397" s="21">
        <v>2520000</v>
      </c>
      <c r="G397" s="21">
        <f t="shared" si="19"/>
        <v>660000</v>
      </c>
      <c r="H397" s="107">
        <f t="shared" si="20"/>
        <v>3180000</v>
      </c>
      <c r="K397" s="20"/>
    </row>
    <row r="398" spans="1:11" ht="15.75">
      <c r="A398" s="38">
        <f t="shared" si="18"/>
        <v>373</v>
      </c>
      <c r="B398" s="22">
        <v>63</v>
      </c>
      <c r="C398" s="39" t="s">
        <v>754</v>
      </c>
      <c r="D398" s="19" t="s">
        <v>443</v>
      </c>
      <c r="E398" s="21">
        <v>3600000</v>
      </c>
      <c r="F398" s="21">
        <v>2520000</v>
      </c>
      <c r="G398" s="21">
        <f t="shared" si="19"/>
        <v>660000</v>
      </c>
      <c r="H398" s="107">
        <f t="shared" si="20"/>
        <v>3180000</v>
      </c>
      <c r="K398" s="20"/>
    </row>
    <row r="399" spans="1:11" ht="15.75">
      <c r="A399" s="38">
        <f t="shared" si="18"/>
        <v>374</v>
      </c>
      <c r="B399" s="22">
        <v>64</v>
      </c>
      <c r="C399" s="39" t="s">
        <v>755</v>
      </c>
      <c r="D399" s="19" t="s">
        <v>443</v>
      </c>
      <c r="E399" s="21">
        <v>3600000</v>
      </c>
      <c r="F399" s="21">
        <v>2520000</v>
      </c>
      <c r="G399" s="21">
        <f t="shared" si="19"/>
        <v>660000</v>
      </c>
      <c r="H399" s="107">
        <f t="shared" si="20"/>
        <v>3180000</v>
      </c>
      <c r="K399" s="20"/>
    </row>
    <row r="400" spans="1:11" ht="15.75">
      <c r="A400" s="38">
        <f t="shared" si="18"/>
        <v>375</v>
      </c>
      <c r="B400" s="22">
        <v>65</v>
      </c>
      <c r="C400" s="39" t="s">
        <v>756</v>
      </c>
      <c r="D400" s="19" t="s">
        <v>443</v>
      </c>
      <c r="E400" s="21">
        <v>3600000</v>
      </c>
      <c r="F400" s="21">
        <v>2520000</v>
      </c>
      <c r="G400" s="21">
        <f t="shared" si="19"/>
        <v>660000</v>
      </c>
      <c r="H400" s="107">
        <f t="shared" si="20"/>
        <v>3180000</v>
      </c>
      <c r="K400" s="20"/>
    </row>
    <row r="401" spans="1:11" ht="15.75">
      <c r="A401" s="38">
        <f t="shared" si="18"/>
        <v>376</v>
      </c>
      <c r="B401" s="22">
        <v>66</v>
      </c>
      <c r="C401" s="39" t="s">
        <v>757</v>
      </c>
      <c r="D401" s="19" t="s">
        <v>443</v>
      </c>
      <c r="E401" s="21">
        <v>3600000</v>
      </c>
      <c r="F401" s="21">
        <v>2520000</v>
      </c>
      <c r="G401" s="21">
        <f t="shared" si="19"/>
        <v>660000</v>
      </c>
      <c r="H401" s="107">
        <f t="shared" si="20"/>
        <v>3180000</v>
      </c>
      <c r="K401" s="20"/>
    </row>
    <row r="402" spans="1:11" ht="15.75">
      <c r="A402" s="38">
        <f t="shared" si="18"/>
        <v>377</v>
      </c>
      <c r="B402" s="22">
        <v>67</v>
      </c>
      <c r="C402" s="39" t="s">
        <v>758</v>
      </c>
      <c r="D402" s="19" t="s">
        <v>443</v>
      </c>
      <c r="E402" s="21">
        <v>3600000</v>
      </c>
      <c r="F402" s="21">
        <v>3000000</v>
      </c>
      <c r="G402" s="21">
        <f t="shared" si="19"/>
        <v>660000</v>
      </c>
      <c r="H402" s="107">
        <f t="shared" si="20"/>
        <v>3660000</v>
      </c>
      <c r="K402" s="20"/>
    </row>
    <row r="403" spans="1:11" ht="15.75">
      <c r="A403" s="38">
        <f t="shared" si="18"/>
        <v>378</v>
      </c>
      <c r="B403" s="22">
        <v>68</v>
      </c>
      <c r="C403" s="39" t="s">
        <v>759</v>
      </c>
      <c r="D403" s="19" t="s">
        <v>443</v>
      </c>
      <c r="E403" s="21">
        <v>3600000</v>
      </c>
      <c r="F403" s="21">
        <v>2520000</v>
      </c>
      <c r="G403" s="21">
        <f t="shared" si="19"/>
        <v>660000</v>
      </c>
      <c r="H403" s="107">
        <f t="shared" si="20"/>
        <v>3180000</v>
      </c>
      <c r="K403" s="20"/>
    </row>
    <row r="404" spans="1:11" ht="15.75">
      <c r="A404" s="38">
        <f t="shared" si="18"/>
        <v>379</v>
      </c>
      <c r="B404" s="22">
        <v>69</v>
      </c>
      <c r="C404" s="39" t="s">
        <v>760</v>
      </c>
      <c r="D404" s="19" t="s">
        <v>443</v>
      </c>
      <c r="E404" s="21">
        <v>3600000</v>
      </c>
      <c r="F404" s="21">
        <v>2520000</v>
      </c>
      <c r="G404" s="21">
        <f t="shared" si="19"/>
        <v>660000</v>
      </c>
      <c r="H404" s="107">
        <f t="shared" si="20"/>
        <v>3180000</v>
      </c>
      <c r="K404" s="20"/>
    </row>
    <row r="405" spans="1:11" ht="15.75">
      <c r="A405" s="38">
        <f t="shared" si="18"/>
        <v>380</v>
      </c>
      <c r="B405" s="22">
        <v>70</v>
      </c>
      <c r="C405" s="39" t="s">
        <v>761</v>
      </c>
      <c r="D405" s="19" t="s">
        <v>444</v>
      </c>
      <c r="E405" s="21">
        <v>2000000</v>
      </c>
      <c r="F405" s="21">
        <v>1400000</v>
      </c>
      <c r="G405" s="21">
        <f t="shared" si="19"/>
        <v>310000</v>
      </c>
      <c r="H405" s="107">
        <f t="shared" si="20"/>
        <v>1710000</v>
      </c>
      <c r="K405" s="20"/>
    </row>
    <row r="406" spans="1:11" ht="15.75">
      <c r="A406" s="38">
        <f t="shared" si="18"/>
        <v>381</v>
      </c>
      <c r="B406" s="22">
        <v>71</v>
      </c>
      <c r="C406" s="39" t="s">
        <v>762</v>
      </c>
      <c r="D406" s="19" t="s">
        <v>444</v>
      </c>
      <c r="E406" s="21">
        <v>2000000</v>
      </c>
      <c r="F406" s="21">
        <v>1400000</v>
      </c>
      <c r="G406" s="21">
        <f t="shared" si="19"/>
        <v>310000</v>
      </c>
      <c r="H406" s="107">
        <f t="shared" si="20"/>
        <v>1710000</v>
      </c>
      <c r="K406" s="20"/>
    </row>
    <row r="407" spans="1:11" ht="15.75">
      <c r="A407" s="38">
        <f t="shared" si="18"/>
        <v>382</v>
      </c>
      <c r="B407" s="22">
        <v>72</v>
      </c>
      <c r="C407" s="39" t="s">
        <v>763</v>
      </c>
      <c r="D407" s="19" t="s">
        <v>444</v>
      </c>
      <c r="E407" s="21">
        <v>2000000</v>
      </c>
      <c r="F407" s="21">
        <v>1400000</v>
      </c>
      <c r="G407" s="21">
        <f t="shared" si="19"/>
        <v>310000</v>
      </c>
      <c r="H407" s="107">
        <f t="shared" si="20"/>
        <v>1710000</v>
      </c>
      <c r="K407" s="20"/>
    </row>
    <row r="408" spans="1:11" ht="15.75">
      <c r="A408" s="38">
        <f t="shared" si="18"/>
        <v>383</v>
      </c>
      <c r="B408" s="22">
        <v>73</v>
      </c>
      <c r="C408" s="39" t="s">
        <v>764</v>
      </c>
      <c r="D408" s="19" t="s">
        <v>444</v>
      </c>
      <c r="E408" s="21">
        <v>2000000</v>
      </c>
      <c r="F408" s="21">
        <v>1400000</v>
      </c>
      <c r="G408" s="21">
        <f t="shared" si="19"/>
        <v>310000</v>
      </c>
      <c r="H408" s="107">
        <f t="shared" si="20"/>
        <v>1710000</v>
      </c>
      <c r="K408" s="20"/>
    </row>
    <row r="409" spans="1:11" ht="15.75">
      <c r="A409" s="38">
        <f t="shared" si="18"/>
        <v>384</v>
      </c>
      <c r="B409" s="22">
        <v>74</v>
      </c>
      <c r="C409" s="39" t="s">
        <v>765</v>
      </c>
      <c r="D409" s="19" t="s">
        <v>444</v>
      </c>
      <c r="E409" s="21">
        <v>2000000</v>
      </c>
      <c r="F409" s="21">
        <v>1400000</v>
      </c>
      <c r="G409" s="21">
        <f t="shared" si="19"/>
        <v>310000</v>
      </c>
      <c r="H409" s="107">
        <f t="shared" si="20"/>
        <v>1710000</v>
      </c>
      <c r="K409" s="20"/>
    </row>
    <row r="410" spans="1:11" ht="15.75">
      <c r="A410" s="38">
        <f t="shared" si="18"/>
        <v>385</v>
      </c>
      <c r="B410" s="22">
        <v>75</v>
      </c>
      <c r="C410" s="39" t="s">
        <v>766</v>
      </c>
      <c r="D410" s="19" t="s">
        <v>444</v>
      </c>
      <c r="E410" s="21">
        <v>2000000</v>
      </c>
      <c r="F410" s="21">
        <v>1400000</v>
      </c>
      <c r="G410" s="21">
        <f t="shared" si="19"/>
        <v>310000</v>
      </c>
      <c r="H410" s="107">
        <f t="shared" si="20"/>
        <v>1710000</v>
      </c>
      <c r="K410" s="20"/>
    </row>
    <row r="411" spans="1:11" ht="15.75">
      <c r="A411" s="38">
        <f t="shared" si="18"/>
        <v>386</v>
      </c>
      <c r="B411" s="22">
        <v>76</v>
      </c>
      <c r="C411" s="39" t="s">
        <v>767</v>
      </c>
      <c r="D411" s="19" t="s">
        <v>444</v>
      </c>
      <c r="E411" s="21">
        <v>2000000</v>
      </c>
      <c r="F411" s="21">
        <v>1400000</v>
      </c>
      <c r="G411" s="21">
        <f t="shared" si="19"/>
        <v>310000</v>
      </c>
      <c r="H411" s="107">
        <f t="shared" si="20"/>
        <v>1710000</v>
      </c>
      <c r="K411" s="20"/>
    </row>
    <row r="412" spans="1:11" ht="45">
      <c r="A412" s="38">
        <f t="shared" si="18"/>
        <v>387</v>
      </c>
      <c r="B412" s="22">
        <v>77</v>
      </c>
      <c r="C412" s="39" t="s">
        <v>768</v>
      </c>
      <c r="D412" s="19" t="s">
        <v>444</v>
      </c>
      <c r="E412" s="21">
        <v>2000000</v>
      </c>
      <c r="F412" s="21">
        <v>1400000</v>
      </c>
      <c r="G412" s="21">
        <f t="shared" si="19"/>
        <v>310000</v>
      </c>
      <c r="H412" s="107">
        <f t="shared" si="20"/>
        <v>1710000</v>
      </c>
      <c r="K412" s="218" t="s">
        <v>42</v>
      </c>
    </row>
    <row r="413" spans="1:11" ht="15.75">
      <c r="A413" s="38">
        <f t="shared" si="18"/>
        <v>388</v>
      </c>
      <c r="B413" s="22">
        <v>78</v>
      </c>
      <c r="C413" s="39" t="s">
        <v>769</v>
      </c>
      <c r="D413" s="19" t="s">
        <v>444</v>
      </c>
      <c r="E413" s="21">
        <v>2000000</v>
      </c>
      <c r="F413" s="21">
        <v>1400000</v>
      </c>
      <c r="G413" s="21">
        <f t="shared" si="19"/>
        <v>310000</v>
      </c>
      <c r="H413" s="107">
        <f t="shared" si="20"/>
        <v>1710000</v>
      </c>
      <c r="K413" s="218"/>
    </row>
    <row r="414" spans="1:11" ht="15.75">
      <c r="A414" s="38">
        <f t="shared" si="18"/>
        <v>389</v>
      </c>
      <c r="B414" s="22">
        <v>49</v>
      </c>
      <c r="C414" s="39" t="s">
        <v>770</v>
      </c>
      <c r="D414" s="19" t="s">
        <v>444</v>
      </c>
      <c r="E414" s="21">
        <v>2000000</v>
      </c>
      <c r="F414" s="21">
        <v>1400000</v>
      </c>
      <c r="G414" s="21">
        <f t="shared" si="19"/>
        <v>310000</v>
      </c>
      <c r="H414" s="107">
        <f t="shared" si="20"/>
        <v>1710000</v>
      </c>
      <c r="K414" s="219"/>
    </row>
    <row r="415" spans="1:11" ht="15.75">
      <c r="A415" s="38">
        <f t="shared" si="18"/>
        <v>390</v>
      </c>
      <c r="B415" s="22">
        <v>81</v>
      </c>
      <c r="C415" s="39" t="s">
        <v>771</v>
      </c>
      <c r="D415" s="19" t="s">
        <v>444</v>
      </c>
      <c r="E415" s="21">
        <v>2000000</v>
      </c>
      <c r="F415" s="21">
        <v>1400000</v>
      </c>
      <c r="G415" s="21">
        <f t="shared" si="19"/>
        <v>310000</v>
      </c>
      <c r="H415" s="107">
        <f t="shared" si="20"/>
        <v>1710000</v>
      </c>
      <c r="K415" s="219"/>
    </row>
    <row r="416" spans="1:11" ht="15.75">
      <c r="A416" s="38">
        <f t="shared" si="18"/>
        <v>391</v>
      </c>
      <c r="B416" s="22">
        <v>82</v>
      </c>
      <c r="C416" s="39" t="s">
        <v>772</v>
      </c>
      <c r="D416" s="19" t="s">
        <v>444</v>
      </c>
      <c r="E416" s="21">
        <v>2000000</v>
      </c>
      <c r="F416" s="21">
        <v>1400000</v>
      </c>
      <c r="G416" s="21">
        <f t="shared" si="19"/>
        <v>310000</v>
      </c>
      <c r="H416" s="107">
        <f t="shared" si="20"/>
        <v>1710000</v>
      </c>
      <c r="K416" s="219"/>
    </row>
    <row r="417" spans="1:11" ht="45">
      <c r="A417" s="38">
        <f t="shared" si="18"/>
        <v>392</v>
      </c>
      <c r="B417" s="22">
        <v>83</v>
      </c>
      <c r="C417" s="39" t="s">
        <v>773</v>
      </c>
      <c r="D417" s="19" t="s">
        <v>444</v>
      </c>
      <c r="E417" s="21">
        <v>2000000</v>
      </c>
      <c r="F417" s="21">
        <v>1400000</v>
      </c>
      <c r="G417" s="21">
        <f t="shared" si="19"/>
        <v>310000</v>
      </c>
      <c r="H417" s="107">
        <f t="shared" si="20"/>
        <v>1710000</v>
      </c>
      <c r="K417" s="218" t="s">
        <v>42</v>
      </c>
    </row>
    <row r="418" spans="1:11" ht="15.75">
      <c r="A418" s="38">
        <f t="shared" si="18"/>
        <v>393</v>
      </c>
      <c r="B418" s="22">
        <v>84</v>
      </c>
      <c r="C418" s="39" t="s">
        <v>1631</v>
      </c>
      <c r="D418" s="19" t="s">
        <v>445</v>
      </c>
      <c r="E418" s="21">
        <v>1600000</v>
      </c>
      <c r="F418" s="21">
        <v>1120000</v>
      </c>
      <c r="G418" s="21">
        <f t="shared" si="19"/>
        <v>190000</v>
      </c>
      <c r="H418" s="107">
        <f t="shared" si="20"/>
        <v>1310000</v>
      </c>
      <c r="K418" s="20"/>
    </row>
    <row r="419" spans="1:11" ht="15.75">
      <c r="A419" s="38">
        <f t="shared" si="18"/>
        <v>394</v>
      </c>
      <c r="B419" s="22">
        <v>85</v>
      </c>
      <c r="C419" s="39" t="s">
        <v>1632</v>
      </c>
      <c r="D419" s="19" t="s">
        <v>445</v>
      </c>
      <c r="E419" s="21">
        <v>1600000</v>
      </c>
      <c r="F419" s="21">
        <v>1300000</v>
      </c>
      <c r="G419" s="21">
        <f t="shared" si="19"/>
        <v>190000</v>
      </c>
      <c r="H419" s="107">
        <f t="shared" si="20"/>
        <v>1490000</v>
      </c>
      <c r="K419" s="20"/>
    </row>
    <row r="420" spans="1:11" ht="15.75">
      <c r="A420" s="38"/>
      <c r="B420" s="22"/>
      <c r="C420" s="19" t="s">
        <v>1633</v>
      </c>
      <c r="D420" s="19"/>
      <c r="E420" s="20"/>
      <c r="F420" s="20"/>
      <c r="G420" s="21"/>
      <c r="H420" s="107"/>
      <c r="K420" s="20"/>
    </row>
    <row r="421" spans="1:11" ht="15.75">
      <c r="A421" s="38">
        <v>395</v>
      </c>
      <c r="B421" s="22">
        <v>87</v>
      </c>
      <c r="C421" s="39" t="s">
        <v>1634</v>
      </c>
      <c r="D421" s="19" t="s">
        <v>443</v>
      </c>
      <c r="E421" s="21">
        <v>3600000</v>
      </c>
      <c r="F421" s="21">
        <v>2520000</v>
      </c>
      <c r="G421" s="21">
        <f t="shared" si="19"/>
        <v>660000</v>
      </c>
      <c r="H421" s="107">
        <f t="shared" si="20"/>
        <v>3180000</v>
      </c>
      <c r="K421" s="20"/>
    </row>
    <row r="422" spans="1:11" ht="15.75">
      <c r="A422" s="38">
        <f t="shared" si="18"/>
        <v>396</v>
      </c>
      <c r="B422" s="22">
        <v>88</v>
      </c>
      <c r="C422" s="39" t="s">
        <v>1635</v>
      </c>
      <c r="D422" s="19" t="s">
        <v>443</v>
      </c>
      <c r="E422" s="21">
        <v>3600000</v>
      </c>
      <c r="F422" s="21">
        <v>2520000</v>
      </c>
      <c r="G422" s="21">
        <f t="shared" si="19"/>
        <v>660000</v>
      </c>
      <c r="H422" s="107">
        <f t="shared" si="20"/>
        <v>3180000</v>
      </c>
      <c r="K422" s="20"/>
    </row>
    <row r="423" spans="1:11" ht="15.75">
      <c r="A423" s="38">
        <f t="shared" si="18"/>
        <v>397</v>
      </c>
      <c r="B423" s="22">
        <v>89</v>
      </c>
      <c r="C423" s="39" t="s">
        <v>1636</v>
      </c>
      <c r="D423" s="19" t="s">
        <v>443</v>
      </c>
      <c r="E423" s="21">
        <v>3600000</v>
      </c>
      <c r="F423" s="21">
        <v>2520000</v>
      </c>
      <c r="G423" s="21">
        <f t="shared" si="19"/>
        <v>660000</v>
      </c>
      <c r="H423" s="107">
        <f t="shared" si="20"/>
        <v>3180000</v>
      </c>
      <c r="K423" s="20"/>
    </row>
    <row r="424" spans="1:11" ht="15.75">
      <c r="A424" s="38">
        <f t="shared" si="18"/>
        <v>398</v>
      </c>
      <c r="B424" s="22">
        <v>91</v>
      </c>
      <c r="C424" s="39" t="s">
        <v>1637</v>
      </c>
      <c r="D424" s="19" t="s">
        <v>443</v>
      </c>
      <c r="E424" s="21">
        <v>3600000</v>
      </c>
      <c r="F424" s="21">
        <v>2520000</v>
      </c>
      <c r="G424" s="21">
        <f t="shared" si="19"/>
        <v>660000</v>
      </c>
      <c r="H424" s="107">
        <f t="shared" si="20"/>
        <v>3180000</v>
      </c>
      <c r="K424" s="20"/>
    </row>
    <row r="425" spans="1:11" ht="15.75">
      <c r="A425" s="38">
        <f t="shared" si="18"/>
        <v>399</v>
      </c>
      <c r="B425" s="22">
        <v>92</v>
      </c>
      <c r="C425" s="39" t="s">
        <v>1638</v>
      </c>
      <c r="D425" s="19" t="s">
        <v>443</v>
      </c>
      <c r="E425" s="21">
        <v>3600000</v>
      </c>
      <c r="F425" s="21">
        <v>2520000</v>
      </c>
      <c r="G425" s="21">
        <f t="shared" si="19"/>
        <v>660000</v>
      </c>
      <c r="H425" s="107">
        <f t="shared" si="20"/>
        <v>3180000</v>
      </c>
      <c r="K425" s="20"/>
    </row>
    <row r="426" spans="1:11" ht="15.75">
      <c r="A426" s="38">
        <f t="shared" si="18"/>
        <v>400</v>
      </c>
      <c r="B426" s="22">
        <v>93</v>
      </c>
      <c r="C426" s="39" t="s">
        <v>1639</v>
      </c>
      <c r="D426" s="19" t="s">
        <v>443</v>
      </c>
      <c r="E426" s="21">
        <v>3600000</v>
      </c>
      <c r="F426" s="21">
        <v>2520000</v>
      </c>
      <c r="G426" s="21">
        <f t="shared" si="19"/>
        <v>660000</v>
      </c>
      <c r="H426" s="107">
        <f t="shared" si="20"/>
        <v>3180000</v>
      </c>
      <c r="K426" s="20"/>
    </row>
    <row r="427" spans="1:11" ht="15.75">
      <c r="A427" s="38">
        <f t="shared" si="18"/>
        <v>401</v>
      </c>
      <c r="B427" s="22">
        <v>95</v>
      </c>
      <c r="C427" s="39" t="s">
        <v>1640</v>
      </c>
      <c r="D427" s="19" t="s">
        <v>443</v>
      </c>
      <c r="E427" s="21">
        <v>3600000</v>
      </c>
      <c r="F427" s="21">
        <v>2520000</v>
      </c>
      <c r="G427" s="21">
        <f t="shared" si="19"/>
        <v>660000</v>
      </c>
      <c r="H427" s="107">
        <f t="shared" si="20"/>
        <v>3180000</v>
      </c>
      <c r="K427" s="20"/>
    </row>
    <row r="428" spans="1:11" ht="31.5">
      <c r="A428" s="38">
        <f t="shared" si="18"/>
        <v>402</v>
      </c>
      <c r="B428" s="22">
        <v>96</v>
      </c>
      <c r="C428" s="39" t="s">
        <v>1641</v>
      </c>
      <c r="D428" s="19" t="s">
        <v>443</v>
      </c>
      <c r="E428" s="21">
        <v>3600000</v>
      </c>
      <c r="F428" s="21">
        <v>2520000</v>
      </c>
      <c r="G428" s="21">
        <f t="shared" si="19"/>
        <v>660000</v>
      </c>
      <c r="H428" s="107">
        <f t="shared" si="20"/>
        <v>3180000</v>
      </c>
      <c r="K428" s="20"/>
    </row>
    <row r="429" spans="1:11" ht="15.75">
      <c r="A429" s="38">
        <f t="shared" si="18"/>
        <v>403</v>
      </c>
      <c r="B429" s="22">
        <v>99</v>
      </c>
      <c r="C429" s="39" t="s">
        <v>1642</v>
      </c>
      <c r="D429" s="19" t="s">
        <v>443</v>
      </c>
      <c r="E429" s="21">
        <v>3600000</v>
      </c>
      <c r="F429" s="21">
        <v>2520000</v>
      </c>
      <c r="G429" s="21">
        <f t="shared" si="19"/>
        <v>660000</v>
      </c>
      <c r="H429" s="107">
        <f t="shared" si="20"/>
        <v>3180000</v>
      </c>
      <c r="K429" s="20"/>
    </row>
    <row r="430" spans="1:11" ht="15.75">
      <c r="A430" s="38">
        <f t="shared" si="18"/>
        <v>404</v>
      </c>
      <c r="B430" s="22">
        <v>100</v>
      </c>
      <c r="C430" s="39" t="s">
        <v>1643</v>
      </c>
      <c r="D430" s="19" t="s">
        <v>443</v>
      </c>
      <c r="E430" s="21">
        <v>3600000</v>
      </c>
      <c r="F430" s="21">
        <v>2520000</v>
      </c>
      <c r="G430" s="21">
        <f t="shared" si="19"/>
        <v>660000</v>
      </c>
      <c r="H430" s="107">
        <f t="shared" si="20"/>
        <v>3180000</v>
      </c>
      <c r="K430" s="20"/>
    </row>
    <row r="431" spans="1:11" ht="15.75">
      <c r="A431" s="38">
        <f t="shared" si="18"/>
        <v>405</v>
      </c>
      <c r="B431" s="22">
        <v>101</v>
      </c>
      <c r="C431" s="39" t="s">
        <v>1644</v>
      </c>
      <c r="D431" s="19" t="s">
        <v>443</v>
      </c>
      <c r="E431" s="21">
        <v>3600000</v>
      </c>
      <c r="F431" s="21">
        <v>2520000</v>
      </c>
      <c r="G431" s="21">
        <f t="shared" si="19"/>
        <v>660000</v>
      </c>
      <c r="H431" s="107">
        <f t="shared" si="20"/>
        <v>3180000</v>
      </c>
      <c r="K431" s="20"/>
    </row>
    <row r="432" spans="1:11" ht="15.75">
      <c r="A432" s="38">
        <f t="shared" si="18"/>
        <v>406</v>
      </c>
      <c r="B432" s="22">
        <v>103</v>
      </c>
      <c r="C432" s="39" t="s">
        <v>1645</v>
      </c>
      <c r="D432" s="19" t="s">
        <v>443</v>
      </c>
      <c r="E432" s="21">
        <v>3600000</v>
      </c>
      <c r="F432" s="21">
        <v>2520000</v>
      </c>
      <c r="G432" s="21">
        <f t="shared" si="19"/>
        <v>660000</v>
      </c>
      <c r="H432" s="107">
        <f t="shared" si="20"/>
        <v>3180000</v>
      </c>
      <c r="K432" s="20"/>
    </row>
    <row r="433" spans="1:11" ht="15.75">
      <c r="A433" s="38">
        <f t="shared" si="18"/>
        <v>407</v>
      </c>
      <c r="B433" s="22">
        <v>108</v>
      </c>
      <c r="C433" s="39" t="s">
        <v>1646</v>
      </c>
      <c r="D433" s="19" t="s">
        <v>443</v>
      </c>
      <c r="E433" s="21">
        <v>3600000</v>
      </c>
      <c r="F433" s="21">
        <v>2520000</v>
      </c>
      <c r="G433" s="21">
        <f t="shared" si="19"/>
        <v>660000</v>
      </c>
      <c r="H433" s="107">
        <f t="shared" si="20"/>
        <v>3180000</v>
      </c>
      <c r="K433" s="20"/>
    </row>
    <row r="434" spans="1:11" ht="15.75">
      <c r="A434" s="38">
        <f t="shared" si="18"/>
        <v>408</v>
      </c>
      <c r="B434" s="22">
        <v>109</v>
      </c>
      <c r="C434" s="39" t="s">
        <v>1647</v>
      </c>
      <c r="D434" s="19" t="s">
        <v>443</v>
      </c>
      <c r="E434" s="21">
        <v>3600000</v>
      </c>
      <c r="F434" s="21">
        <v>2520000</v>
      </c>
      <c r="G434" s="21">
        <f t="shared" si="19"/>
        <v>660000</v>
      </c>
      <c r="H434" s="107">
        <f t="shared" si="20"/>
        <v>3180000</v>
      </c>
      <c r="K434" s="20"/>
    </row>
    <row r="435" spans="1:11" ht="15.75">
      <c r="A435" s="38">
        <f t="shared" si="18"/>
        <v>409</v>
      </c>
      <c r="B435" s="22">
        <v>110</v>
      </c>
      <c r="C435" s="39" t="s">
        <v>1648</v>
      </c>
      <c r="D435" s="19" t="s">
        <v>443</v>
      </c>
      <c r="E435" s="21">
        <v>3600000</v>
      </c>
      <c r="F435" s="21">
        <v>2520000</v>
      </c>
      <c r="G435" s="21">
        <f t="shared" si="19"/>
        <v>660000</v>
      </c>
      <c r="H435" s="107">
        <f t="shared" si="20"/>
        <v>3180000</v>
      </c>
      <c r="K435" s="20"/>
    </row>
    <row r="436" spans="1:11" ht="15.75">
      <c r="A436" s="38">
        <f t="shared" si="18"/>
        <v>410</v>
      </c>
      <c r="B436" s="22">
        <v>113</v>
      </c>
      <c r="C436" s="39" t="s">
        <v>1649</v>
      </c>
      <c r="D436" s="19" t="s">
        <v>443</v>
      </c>
      <c r="E436" s="21">
        <v>3600000</v>
      </c>
      <c r="F436" s="21">
        <v>2520000</v>
      </c>
      <c r="G436" s="21">
        <f t="shared" si="19"/>
        <v>660000</v>
      </c>
      <c r="H436" s="107">
        <f t="shared" si="20"/>
        <v>3180000</v>
      </c>
      <c r="K436" s="20"/>
    </row>
    <row r="437" spans="1:11" ht="15.75">
      <c r="A437" s="38">
        <f t="shared" si="18"/>
        <v>411</v>
      </c>
      <c r="B437" s="22">
        <v>114</v>
      </c>
      <c r="C437" s="39" t="s">
        <v>1650</v>
      </c>
      <c r="D437" s="19" t="s">
        <v>443</v>
      </c>
      <c r="E437" s="21">
        <v>3600000</v>
      </c>
      <c r="F437" s="21">
        <v>2520000</v>
      </c>
      <c r="G437" s="21">
        <f t="shared" si="19"/>
        <v>660000</v>
      </c>
      <c r="H437" s="107">
        <f t="shared" si="20"/>
        <v>3180000</v>
      </c>
      <c r="K437" s="20"/>
    </row>
    <row r="438" spans="1:11" ht="31.5">
      <c r="A438" s="38">
        <f t="shared" si="18"/>
        <v>412</v>
      </c>
      <c r="B438" s="22">
        <v>115</v>
      </c>
      <c r="C438" s="39" t="s">
        <v>1651</v>
      </c>
      <c r="D438" s="19" t="s">
        <v>443</v>
      </c>
      <c r="E438" s="21">
        <v>3600000</v>
      </c>
      <c r="F438" s="21">
        <v>2520000</v>
      </c>
      <c r="G438" s="21">
        <f t="shared" si="19"/>
        <v>660000</v>
      </c>
      <c r="H438" s="107">
        <f t="shared" si="20"/>
        <v>3180000</v>
      </c>
      <c r="K438" s="20"/>
    </row>
    <row r="439" spans="1:11" ht="15.75">
      <c r="A439" s="38">
        <f t="shared" si="18"/>
        <v>413</v>
      </c>
      <c r="B439" s="22">
        <v>116</v>
      </c>
      <c r="C439" s="39" t="s">
        <v>1652</v>
      </c>
      <c r="D439" s="19" t="s">
        <v>443</v>
      </c>
      <c r="E439" s="21">
        <v>3600000</v>
      </c>
      <c r="F439" s="21">
        <v>2520000</v>
      </c>
      <c r="G439" s="21">
        <f t="shared" si="19"/>
        <v>660000</v>
      </c>
      <c r="H439" s="107">
        <f t="shared" si="20"/>
        <v>3180000</v>
      </c>
      <c r="K439" s="20"/>
    </row>
    <row r="440" spans="1:11" ht="15.75">
      <c r="A440" s="38">
        <f t="shared" si="18"/>
        <v>414</v>
      </c>
      <c r="B440" s="22">
        <v>117</v>
      </c>
      <c r="C440" s="39" t="s">
        <v>1653</v>
      </c>
      <c r="D440" s="19" t="s">
        <v>443</v>
      </c>
      <c r="E440" s="21">
        <v>3600000</v>
      </c>
      <c r="F440" s="21">
        <v>2520000</v>
      </c>
      <c r="G440" s="21">
        <f t="shared" si="19"/>
        <v>660000</v>
      </c>
      <c r="H440" s="107">
        <f t="shared" si="20"/>
        <v>3180000</v>
      </c>
      <c r="K440" s="20"/>
    </row>
    <row r="441" spans="1:11" ht="15.75">
      <c r="A441" s="38">
        <f t="shared" si="18"/>
        <v>415</v>
      </c>
      <c r="B441" s="22">
        <v>118</v>
      </c>
      <c r="C441" s="39" t="s">
        <v>1654</v>
      </c>
      <c r="D441" s="19" t="s">
        <v>444</v>
      </c>
      <c r="E441" s="21">
        <v>2000000</v>
      </c>
      <c r="F441" s="21">
        <v>1400000</v>
      </c>
      <c r="G441" s="21">
        <f t="shared" si="19"/>
        <v>310000</v>
      </c>
      <c r="H441" s="107">
        <f t="shared" si="20"/>
        <v>1710000</v>
      </c>
      <c r="K441" s="20"/>
    </row>
    <row r="442" spans="1:11" ht="15.75">
      <c r="A442" s="38">
        <f t="shared" si="18"/>
        <v>416</v>
      </c>
      <c r="B442" s="22">
        <v>119</v>
      </c>
      <c r="C442" s="39" t="s">
        <v>1655</v>
      </c>
      <c r="D442" s="19" t="s">
        <v>444</v>
      </c>
      <c r="E442" s="21">
        <v>2000000</v>
      </c>
      <c r="F442" s="21">
        <v>1400000</v>
      </c>
      <c r="G442" s="21">
        <f t="shared" si="19"/>
        <v>310000</v>
      </c>
      <c r="H442" s="107">
        <f t="shared" si="20"/>
        <v>1710000</v>
      </c>
      <c r="K442" s="20"/>
    </row>
    <row r="443" spans="1:11" ht="15.75">
      <c r="A443" s="38">
        <f t="shared" si="18"/>
        <v>417</v>
      </c>
      <c r="B443" s="22">
        <v>120</v>
      </c>
      <c r="C443" s="39" t="s">
        <v>869</v>
      </c>
      <c r="D443" s="19" t="s">
        <v>444</v>
      </c>
      <c r="E443" s="21">
        <v>2000000</v>
      </c>
      <c r="F443" s="21">
        <v>1400000</v>
      </c>
      <c r="G443" s="21">
        <f t="shared" si="19"/>
        <v>310000</v>
      </c>
      <c r="H443" s="107">
        <f t="shared" si="20"/>
        <v>1710000</v>
      </c>
      <c r="K443" s="20"/>
    </row>
    <row r="444" spans="1:11" ht="31.5">
      <c r="A444" s="38">
        <f t="shared" si="18"/>
        <v>418</v>
      </c>
      <c r="B444" s="22">
        <v>121</v>
      </c>
      <c r="C444" s="39" t="s">
        <v>870</v>
      </c>
      <c r="D444" s="19" t="s">
        <v>444</v>
      </c>
      <c r="E444" s="21">
        <v>2000000</v>
      </c>
      <c r="F444" s="21">
        <v>1400000</v>
      </c>
      <c r="G444" s="21">
        <f t="shared" si="19"/>
        <v>310000</v>
      </c>
      <c r="H444" s="107">
        <f t="shared" si="20"/>
        <v>1710000</v>
      </c>
      <c r="K444" s="20"/>
    </row>
    <row r="445" spans="1:11" ht="15.75">
      <c r="A445" s="38">
        <f t="shared" si="18"/>
        <v>419</v>
      </c>
      <c r="B445" s="22">
        <v>122</v>
      </c>
      <c r="C445" s="39" t="s">
        <v>871</v>
      </c>
      <c r="D445" s="19" t="s">
        <v>444</v>
      </c>
      <c r="E445" s="21">
        <v>2000000</v>
      </c>
      <c r="F445" s="21">
        <v>1400000</v>
      </c>
      <c r="G445" s="21">
        <f t="shared" si="19"/>
        <v>310000</v>
      </c>
      <c r="H445" s="107">
        <f t="shared" si="20"/>
        <v>1710000</v>
      </c>
      <c r="K445" s="20"/>
    </row>
    <row r="446" spans="1:11" ht="15.75">
      <c r="A446" s="38">
        <f t="shared" si="18"/>
        <v>420</v>
      </c>
      <c r="B446" s="22">
        <v>123</v>
      </c>
      <c r="C446" s="39" t="s">
        <v>872</v>
      </c>
      <c r="D446" s="19" t="s">
        <v>444</v>
      </c>
      <c r="E446" s="21">
        <v>2000000</v>
      </c>
      <c r="F446" s="21">
        <v>1400000</v>
      </c>
      <c r="G446" s="21">
        <f t="shared" si="19"/>
        <v>310000</v>
      </c>
      <c r="H446" s="107">
        <f t="shared" si="20"/>
        <v>1710000</v>
      </c>
      <c r="K446" s="20"/>
    </row>
    <row r="447" spans="1:11" ht="15.75">
      <c r="A447" s="38">
        <f t="shared" si="18"/>
        <v>421</v>
      </c>
      <c r="B447" s="22">
        <v>124</v>
      </c>
      <c r="C447" s="39" t="s">
        <v>873</v>
      </c>
      <c r="D447" s="19" t="s">
        <v>444</v>
      </c>
      <c r="E447" s="21">
        <v>2000000</v>
      </c>
      <c r="F447" s="21">
        <v>1400000</v>
      </c>
      <c r="G447" s="21">
        <f t="shared" si="19"/>
        <v>310000</v>
      </c>
      <c r="H447" s="107">
        <f t="shared" si="20"/>
        <v>1710000</v>
      </c>
      <c r="K447" s="20"/>
    </row>
    <row r="448" spans="1:11" ht="15.75">
      <c r="A448" s="38">
        <f t="shared" si="18"/>
        <v>422</v>
      </c>
      <c r="B448" s="22">
        <v>125</v>
      </c>
      <c r="C448" s="39" t="s">
        <v>874</v>
      </c>
      <c r="D448" s="19" t="s">
        <v>444</v>
      </c>
      <c r="E448" s="21">
        <v>2000000</v>
      </c>
      <c r="F448" s="21">
        <v>1400000</v>
      </c>
      <c r="G448" s="21">
        <f t="shared" si="19"/>
        <v>310000</v>
      </c>
      <c r="H448" s="107">
        <f t="shared" si="20"/>
        <v>1710000</v>
      </c>
      <c r="K448" s="20"/>
    </row>
    <row r="449" spans="1:11" ht="15.75">
      <c r="A449" s="38">
        <f t="shared" si="18"/>
        <v>423</v>
      </c>
      <c r="B449" s="22">
        <v>126</v>
      </c>
      <c r="C449" s="39" t="s">
        <v>875</v>
      </c>
      <c r="D449" s="19" t="s">
        <v>444</v>
      </c>
      <c r="E449" s="21">
        <v>2000000</v>
      </c>
      <c r="F449" s="21">
        <v>1400000</v>
      </c>
      <c r="G449" s="21">
        <f t="shared" si="19"/>
        <v>310000</v>
      </c>
      <c r="H449" s="107">
        <f t="shared" si="20"/>
        <v>1710000</v>
      </c>
      <c r="K449" s="20"/>
    </row>
    <row r="450" spans="1:11" ht="15.75">
      <c r="A450" s="38">
        <f t="shared" si="18"/>
        <v>424</v>
      </c>
      <c r="B450" s="22">
        <v>127</v>
      </c>
      <c r="C450" s="39" t="s">
        <v>876</v>
      </c>
      <c r="D450" s="19" t="s">
        <v>445</v>
      </c>
      <c r="E450" s="21">
        <v>1600000</v>
      </c>
      <c r="F450" s="21">
        <v>1400000</v>
      </c>
      <c r="G450" s="21">
        <f t="shared" si="19"/>
        <v>190000</v>
      </c>
      <c r="H450" s="107">
        <f t="shared" si="20"/>
        <v>1590000</v>
      </c>
      <c r="K450" s="20"/>
    </row>
    <row r="451" spans="1:11" ht="15.75">
      <c r="A451" s="38">
        <f t="shared" si="18"/>
        <v>425</v>
      </c>
      <c r="B451" s="22">
        <v>128</v>
      </c>
      <c r="C451" s="39" t="s">
        <v>877</v>
      </c>
      <c r="D451" s="19" t="s">
        <v>445</v>
      </c>
      <c r="E451" s="21">
        <v>1600000</v>
      </c>
      <c r="F451" s="21">
        <v>1120000</v>
      </c>
      <c r="G451" s="21">
        <f t="shared" si="19"/>
        <v>190000</v>
      </c>
      <c r="H451" s="107">
        <f t="shared" si="20"/>
        <v>1310000</v>
      </c>
      <c r="K451" s="20"/>
    </row>
    <row r="452" spans="1:11" ht="15.75">
      <c r="A452" s="38"/>
      <c r="B452" s="22"/>
      <c r="C452" s="19" t="s">
        <v>878</v>
      </c>
      <c r="D452" s="19"/>
      <c r="E452" s="20"/>
      <c r="F452" s="20"/>
      <c r="G452" s="21"/>
      <c r="H452" s="107"/>
      <c r="K452" s="20"/>
    </row>
    <row r="453" spans="1:11" ht="15.75">
      <c r="A453" s="38">
        <v>426</v>
      </c>
      <c r="B453" s="22">
        <v>133</v>
      </c>
      <c r="C453" s="39" t="s">
        <v>879</v>
      </c>
      <c r="D453" s="19" t="s">
        <v>443</v>
      </c>
      <c r="E453" s="21">
        <v>3600000</v>
      </c>
      <c r="F453" s="21">
        <v>2350000</v>
      </c>
      <c r="G453" s="21">
        <f t="shared" si="19"/>
        <v>660000</v>
      </c>
      <c r="H453" s="107">
        <f t="shared" si="20"/>
        <v>3010000</v>
      </c>
      <c r="K453" s="20"/>
    </row>
    <row r="454" spans="1:11" ht="15.75">
      <c r="A454" s="38">
        <f t="shared" si="18"/>
        <v>427</v>
      </c>
      <c r="B454" s="22">
        <v>134</v>
      </c>
      <c r="C454" s="39" t="s">
        <v>880</v>
      </c>
      <c r="D454" s="19" t="s">
        <v>443</v>
      </c>
      <c r="E454" s="21">
        <v>3600000</v>
      </c>
      <c r="F454" s="21">
        <v>2350000</v>
      </c>
      <c r="G454" s="21">
        <f t="shared" si="19"/>
        <v>660000</v>
      </c>
      <c r="H454" s="107">
        <f t="shared" si="20"/>
        <v>3010000</v>
      </c>
      <c r="K454" s="20"/>
    </row>
    <row r="455" spans="1:11" ht="15.75">
      <c r="A455" s="38">
        <f t="shared" si="18"/>
        <v>428</v>
      </c>
      <c r="B455" s="22">
        <v>135</v>
      </c>
      <c r="C455" s="39" t="s">
        <v>881</v>
      </c>
      <c r="D455" s="19" t="s">
        <v>443</v>
      </c>
      <c r="E455" s="21">
        <v>3600000</v>
      </c>
      <c r="F455" s="21">
        <v>2350000</v>
      </c>
      <c r="G455" s="21">
        <f t="shared" si="19"/>
        <v>660000</v>
      </c>
      <c r="H455" s="107">
        <f t="shared" si="20"/>
        <v>3010000</v>
      </c>
      <c r="K455" s="20"/>
    </row>
    <row r="456" spans="1:11" ht="15.75">
      <c r="A456" s="38">
        <f t="shared" si="18"/>
        <v>429</v>
      </c>
      <c r="B456" s="22">
        <v>136</v>
      </c>
      <c r="C456" s="39" t="s">
        <v>882</v>
      </c>
      <c r="D456" s="19" t="s">
        <v>443</v>
      </c>
      <c r="E456" s="21">
        <v>3600000</v>
      </c>
      <c r="F456" s="21">
        <v>2350000</v>
      </c>
      <c r="G456" s="21">
        <f t="shared" si="19"/>
        <v>660000</v>
      </c>
      <c r="H456" s="107">
        <f t="shared" si="20"/>
        <v>3010000</v>
      </c>
      <c r="K456" s="20"/>
    </row>
    <row r="457" spans="1:11" ht="15.75">
      <c r="A457" s="38">
        <f t="shared" si="18"/>
        <v>430</v>
      </c>
      <c r="B457" s="22">
        <v>138</v>
      </c>
      <c r="C457" s="39" t="s">
        <v>883</v>
      </c>
      <c r="D457" s="19" t="s">
        <v>443</v>
      </c>
      <c r="E457" s="21">
        <v>3600000</v>
      </c>
      <c r="F457" s="21">
        <v>3200000</v>
      </c>
      <c r="G457" s="21">
        <f t="shared" si="19"/>
        <v>660000</v>
      </c>
      <c r="H457" s="107">
        <f t="shared" si="20"/>
        <v>3860000</v>
      </c>
      <c r="K457" s="20"/>
    </row>
    <row r="458" spans="1:11" ht="15.75">
      <c r="A458" s="38">
        <f aca="true" t="shared" si="21" ref="A458:A521">A457+1</f>
        <v>431</v>
      </c>
      <c r="B458" s="22">
        <v>140</v>
      </c>
      <c r="C458" s="39" t="s">
        <v>884</v>
      </c>
      <c r="D458" s="19" t="s">
        <v>443</v>
      </c>
      <c r="E458" s="21">
        <v>3600000</v>
      </c>
      <c r="F458" s="21">
        <v>2700000</v>
      </c>
      <c r="G458" s="21">
        <f t="shared" si="19"/>
        <v>660000</v>
      </c>
      <c r="H458" s="107">
        <f t="shared" si="20"/>
        <v>3360000</v>
      </c>
      <c r="K458" s="20"/>
    </row>
    <row r="459" spans="1:11" ht="15.75">
      <c r="A459" s="38">
        <f t="shared" si="21"/>
        <v>432</v>
      </c>
      <c r="B459" s="22">
        <v>141</v>
      </c>
      <c r="C459" s="39" t="s">
        <v>454</v>
      </c>
      <c r="D459" s="19" t="s">
        <v>444</v>
      </c>
      <c r="E459" s="21">
        <v>2000000</v>
      </c>
      <c r="F459" s="21">
        <v>1500000</v>
      </c>
      <c r="G459" s="21">
        <f aca="true" t="shared" si="22" ref="G459:G522">IF(D459="DB",1520000,IF(D459="I",660000,IF(D459="II",310000,190000)))</f>
        <v>310000</v>
      </c>
      <c r="H459" s="107">
        <f aca="true" t="shared" si="23" ref="H459:H522">F459+G459</f>
        <v>1810000</v>
      </c>
      <c r="K459" s="20"/>
    </row>
    <row r="460" spans="1:11" ht="15.75">
      <c r="A460" s="38">
        <f t="shared" si="21"/>
        <v>433</v>
      </c>
      <c r="B460" s="22">
        <v>144</v>
      </c>
      <c r="C460" s="39" t="s">
        <v>885</v>
      </c>
      <c r="D460" s="19" t="s">
        <v>444</v>
      </c>
      <c r="E460" s="21">
        <v>2000000</v>
      </c>
      <c r="F460" s="21">
        <v>1500000</v>
      </c>
      <c r="G460" s="21">
        <f t="shared" si="22"/>
        <v>310000</v>
      </c>
      <c r="H460" s="107">
        <f t="shared" si="23"/>
        <v>1810000</v>
      </c>
      <c r="K460" s="20"/>
    </row>
    <row r="461" spans="1:11" ht="15.75">
      <c r="A461" s="38"/>
      <c r="B461" s="22"/>
      <c r="C461" s="19" t="s">
        <v>886</v>
      </c>
      <c r="D461" s="19"/>
      <c r="E461" s="20"/>
      <c r="F461" s="20"/>
      <c r="G461" s="21"/>
      <c r="H461" s="107"/>
      <c r="K461" s="20"/>
    </row>
    <row r="462" spans="1:11" ht="15.75">
      <c r="A462" s="38">
        <v>434</v>
      </c>
      <c r="B462" s="22">
        <v>1</v>
      </c>
      <c r="C462" s="39" t="s">
        <v>887</v>
      </c>
      <c r="D462" s="19" t="s">
        <v>2456</v>
      </c>
      <c r="E462" s="21">
        <v>5000000</v>
      </c>
      <c r="F462" s="21">
        <v>4500000</v>
      </c>
      <c r="G462" s="21">
        <f t="shared" si="22"/>
        <v>1520000</v>
      </c>
      <c r="H462" s="107">
        <f t="shared" si="23"/>
        <v>6020000</v>
      </c>
      <c r="K462" s="20"/>
    </row>
    <row r="463" spans="1:11" ht="15.75">
      <c r="A463" s="38">
        <f t="shared" si="21"/>
        <v>435</v>
      </c>
      <c r="B463" s="22">
        <v>2</v>
      </c>
      <c r="C463" s="39" t="s">
        <v>888</v>
      </c>
      <c r="D463" s="19" t="s">
        <v>2456</v>
      </c>
      <c r="E463" s="21">
        <v>5000000</v>
      </c>
      <c r="F463" s="21">
        <v>4500000</v>
      </c>
      <c r="G463" s="21">
        <f t="shared" si="22"/>
        <v>1520000</v>
      </c>
      <c r="H463" s="107">
        <f t="shared" si="23"/>
        <v>6020000</v>
      </c>
      <c r="K463" s="20"/>
    </row>
    <row r="464" spans="1:11" ht="15.75">
      <c r="A464" s="38">
        <f t="shared" si="21"/>
        <v>436</v>
      </c>
      <c r="B464" s="22">
        <v>3</v>
      </c>
      <c r="C464" s="39" t="s">
        <v>889</v>
      </c>
      <c r="D464" s="19" t="s">
        <v>2456</v>
      </c>
      <c r="E464" s="21">
        <v>5000000</v>
      </c>
      <c r="F464" s="21">
        <v>4500000</v>
      </c>
      <c r="G464" s="21">
        <f t="shared" si="22"/>
        <v>1520000</v>
      </c>
      <c r="H464" s="107">
        <f t="shared" si="23"/>
        <v>6020000</v>
      </c>
      <c r="K464" s="20"/>
    </row>
    <row r="465" spans="1:11" ht="15.75">
      <c r="A465" s="38">
        <f t="shared" si="21"/>
        <v>437</v>
      </c>
      <c r="B465" s="22">
        <v>5</v>
      </c>
      <c r="C465" s="39" t="s">
        <v>890</v>
      </c>
      <c r="D465" s="19" t="s">
        <v>2456</v>
      </c>
      <c r="E465" s="21">
        <v>5000000</v>
      </c>
      <c r="F465" s="21">
        <v>3500000</v>
      </c>
      <c r="G465" s="21">
        <f t="shared" si="22"/>
        <v>1520000</v>
      </c>
      <c r="H465" s="107">
        <f t="shared" si="23"/>
        <v>5020000</v>
      </c>
      <c r="K465" s="20"/>
    </row>
    <row r="466" spans="1:11" ht="15.75">
      <c r="A466" s="38">
        <f t="shared" si="21"/>
        <v>438</v>
      </c>
      <c r="B466" s="22">
        <v>8</v>
      </c>
      <c r="C466" s="39" t="s">
        <v>891</v>
      </c>
      <c r="D466" s="19" t="s">
        <v>2456</v>
      </c>
      <c r="E466" s="21">
        <v>5000000</v>
      </c>
      <c r="F466" s="21">
        <v>3500000</v>
      </c>
      <c r="G466" s="21">
        <f t="shared" si="22"/>
        <v>1520000</v>
      </c>
      <c r="H466" s="107">
        <f t="shared" si="23"/>
        <v>5020000</v>
      </c>
      <c r="K466" s="20"/>
    </row>
    <row r="467" spans="1:11" ht="15.75">
      <c r="A467" s="38">
        <f t="shared" si="21"/>
        <v>439</v>
      </c>
      <c r="B467" s="22">
        <v>9</v>
      </c>
      <c r="C467" s="39" t="s">
        <v>892</v>
      </c>
      <c r="D467" s="19" t="s">
        <v>2456</v>
      </c>
      <c r="E467" s="21">
        <v>5000000</v>
      </c>
      <c r="F467" s="21">
        <v>3500000</v>
      </c>
      <c r="G467" s="21">
        <f t="shared" si="22"/>
        <v>1520000</v>
      </c>
      <c r="H467" s="107">
        <f t="shared" si="23"/>
        <v>5020000</v>
      </c>
      <c r="K467" s="20"/>
    </row>
    <row r="468" spans="1:11" ht="15.75">
      <c r="A468" s="38">
        <f t="shared" si="21"/>
        <v>440</v>
      </c>
      <c r="B468" s="22">
        <v>10</v>
      </c>
      <c r="C468" s="39" t="s">
        <v>893</v>
      </c>
      <c r="D468" s="19" t="s">
        <v>2456</v>
      </c>
      <c r="E468" s="20"/>
      <c r="F468" s="21">
        <v>3500000</v>
      </c>
      <c r="G468" s="21">
        <f t="shared" si="22"/>
        <v>1520000</v>
      </c>
      <c r="H468" s="107">
        <f t="shared" si="23"/>
        <v>5020000</v>
      </c>
      <c r="K468" s="20"/>
    </row>
    <row r="469" spans="1:11" ht="15.75">
      <c r="A469" s="38">
        <f t="shared" si="21"/>
        <v>441</v>
      </c>
      <c r="B469" s="22">
        <v>12</v>
      </c>
      <c r="C469" s="220" t="s">
        <v>894</v>
      </c>
      <c r="D469" s="19" t="s">
        <v>443</v>
      </c>
      <c r="E469" s="21">
        <v>3600000</v>
      </c>
      <c r="F469" s="21">
        <v>2520000</v>
      </c>
      <c r="G469" s="21">
        <f t="shared" si="22"/>
        <v>660000</v>
      </c>
      <c r="H469" s="107">
        <f t="shared" si="23"/>
        <v>3180000</v>
      </c>
      <c r="K469" s="20"/>
    </row>
    <row r="470" spans="1:11" ht="31.5">
      <c r="A470" s="38">
        <f t="shared" si="21"/>
        <v>442</v>
      </c>
      <c r="B470" s="22">
        <v>13</v>
      </c>
      <c r="C470" s="39" t="s">
        <v>1758</v>
      </c>
      <c r="D470" s="19" t="s">
        <v>443</v>
      </c>
      <c r="E470" s="21">
        <v>3600000</v>
      </c>
      <c r="F470" s="21">
        <v>2520000</v>
      </c>
      <c r="G470" s="21">
        <f t="shared" si="22"/>
        <v>660000</v>
      </c>
      <c r="H470" s="107">
        <f t="shared" si="23"/>
        <v>3180000</v>
      </c>
      <c r="K470" s="20"/>
    </row>
    <row r="471" spans="1:11" ht="15.75">
      <c r="A471" s="38">
        <f t="shared" si="21"/>
        <v>443</v>
      </c>
      <c r="B471" s="22">
        <v>14</v>
      </c>
      <c r="C471" s="40" t="s">
        <v>1759</v>
      </c>
      <c r="D471" s="19" t="s">
        <v>443</v>
      </c>
      <c r="E471" s="21">
        <v>3600000</v>
      </c>
      <c r="F471" s="21">
        <v>2520000</v>
      </c>
      <c r="G471" s="21">
        <f t="shared" si="22"/>
        <v>660000</v>
      </c>
      <c r="H471" s="107">
        <f t="shared" si="23"/>
        <v>3180000</v>
      </c>
      <c r="K471" s="20"/>
    </row>
    <row r="472" spans="1:11" ht="15.75">
      <c r="A472" s="38">
        <f t="shared" si="21"/>
        <v>444</v>
      </c>
      <c r="B472" s="22">
        <v>15</v>
      </c>
      <c r="C472" s="40" t="s">
        <v>1760</v>
      </c>
      <c r="D472" s="19" t="s">
        <v>443</v>
      </c>
      <c r="E472" s="21">
        <v>3600000</v>
      </c>
      <c r="F472" s="21">
        <v>2520000</v>
      </c>
      <c r="G472" s="21">
        <f t="shared" si="22"/>
        <v>660000</v>
      </c>
      <c r="H472" s="107">
        <f t="shared" si="23"/>
        <v>3180000</v>
      </c>
      <c r="K472" s="20"/>
    </row>
    <row r="473" spans="1:11" ht="15.75">
      <c r="A473" s="38">
        <f t="shared" si="21"/>
        <v>445</v>
      </c>
      <c r="B473" s="22">
        <v>16</v>
      </c>
      <c r="C473" s="40" t="s">
        <v>1761</v>
      </c>
      <c r="D473" s="19" t="s">
        <v>443</v>
      </c>
      <c r="E473" s="21">
        <v>3600000</v>
      </c>
      <c r="F473" s="21">
        <v>2520000</v>
      </c>
      <c r="G473" s="21">
        <f t="shared" si="22"/>
        <v>660000</v>
      </c>
      <c r="H473" s="107">
        <f t="shared" si="23"/>
        <v>3180000</v>
      </c>
      <c r="K473" s="20"/>
    </row>
    <row r="474" spans="1:11" ht="15.75">
      <c r="A474" s="38">
        <f t="shared" si="21"/>
        <v>446</v>
      </c>
      <c r="B474" s="22">
        <v>17</v>
      </c>
      <c r="C474" s="40" t="s">
        <v>1762</v>
      </c>
      <c r="D474" s="19" t="s">
        <v>443</v>
      </c>
      <c r="E474" s="21">
        <v>3600000</v>
      </c>
      <c r="F474" s="21">
        <v>2520000</v>
      </c>
      <c r="G474" s="21">
        <f t="shared" si="22"/>
        <v>660000</v>
      </c>
      <c r="H474" s="107">
        <f t="shared" si="23"/>
        <v>3180000</v>
      </c>
      <c r="K474" s="20"/>
    </row>
    <row r="475" spans="1:11" ht="31.5">
      <c r="A475" s="38">
        <f t="shared" si="21"/>
        <v>447</v>
      </c>
      <c r="B475" s="22">
        <v>18</v>
      </c>
      <c r="C475" s="39" t="s">
        <v>2432</v>
      </c>
      <c r="D475" s="19" t="s">
        <v>443</v>
      </c>
      <c r="E475" s="21">
        <v>3600000</v>
      </c>
      <c r="F475" s="21">
        <v>2520000</v>
      </c>
      <c r="G475" s="21">
        <f t="shared" si="22"/>
        <v>660000</v>
      </c>
      <c r="H475" s="107">
        <f t="shared" si="23"/>
        <v>3180000</v>
      </c>
      <c r="K475" s="20"/>
    </row>
    <row r="476" spans="1:11" ht="15.75">
      <c r="A476" s="38">
        <f t="shared" si="21"/>
        <v>448</v>
      </c>
      <c r="B476" s="22">
        <v>19</v>
      </c>
      <c r="C476" s="11" t="s">
        <v>1842</v>
      </c>
      <c r="D476" s="19" t="s">
        <v>443</v>
      </c>
      <c r="E476" s="21">
        <v>3600000</v>
      </c>
      <c r="F476" s="21">
        <v>2520000</v>
      </c>
      <c r="G476" s="21">
        <f t="shared" si="22"/>
        <v>660000</v>
      </c>
      <c r="H476" s="107">
        <f t="shared" si="23"/>
        <v>3180000</v>
      </c>
      <c r="K476" s="20"/>
    </row>
    <row r="477" spans="1:11" ht="15.75">
      <c r="A477" s="38">
        <f t="shared" si="21"/>
        <v>449</v>
      </c>
      <c r="B477" s="22">
        <v>20</v>
      </c>
      <c r="C477" s="40" t="s">
        <v>1763</v>
      </c>
      <c r="D477" s="19" t="s">
        <v>443</v>
      </c>
      <c r="E477" s="21">
        <v>3600000</v>
      </c>
      <c r="F477" s="21">
        <v>2520000</v>
      </c>
      <c r="G477" s="21">
        <f t="shared" si="22"/>
        <v>660000</v>
      </c>
      <c r="H477" s="107">
        <f t="shared" si="23"/>
        <v>3180000</v>
      </c>
      <c r="K477" s="20"/>
    </row>
    <row r="478" spans="1:11" ht="15.75">
      <c r="A478" s="38">
        <f t="shared" si="21"/>
        <v>450</v>
      </c>
      <c r="B478" s="22">
        <v>21</v>
      </c>
      <c r="C478" s="11" t="s">
        <v>939</v>
      </c>
      <c r="D478" s="19" t="s">
        <v>443</v>
      </c>
      <c r="E478" s="21">
        <v>3600000</v>
      </c>
      <c r="F478" s="21">
        <v>2520000</v>
      </c>
      <c r="G478" s="21">
        <f t="shared" si="22"/>
        <v>660000</v>
      </c>
      <c r="H478" s="107">
        <f t="shared" si="23"/>
        <v>3180000</v>
      </c>
      <c r="K478" s="20"/>
    </row>
    <row r="479" spans="1:11" ht="15.75">
      <c r="A479" s="38">
        <f t="shared" si="21"/>
        <v>451</v>
      </c>
      <c r="B479" s="22">
        <v>22</v>
      </c>
      <c r="C479" s="39" t="s">
        <v>941</v>
      </c>
      <c r="D479" s="19" t="s">
        <v>443</v>
      </c>
      <c r="E479" s="21">
        <v>3600000</v>
      </c>
      <c r="F479" s="21">
        <v>2520000</v>
      </c>
      <c r="G479" s="21">
        <f t="shared" si="22"/>
        <v>660000</v>
      </c>
      <c r="H479" s="107">
        <f t="shared" si="23"/>
        <v>3180000</v>
      </c>
      <c r="K479" s="20"/>
    </row>
    <row r="480" spans="1:11" ht="15.75">
      <c r="A480" s="38">
        <f t="shared" si="21"/>
        <v>452</v>
      </c>
      <c r="B480" s="22">
        <v>23</v>
      </c>
      <c r="C480" s="11" t="s">
        <v>940</v>
      </c>
      <c r="D480" s="19" t="s">
        <v>443</v>
      </c>
      <c r="E480" s="21">
        <v>3600000</v>
      </c>
      <c r="F480" s="21">
        <v>2520000</v>
      </c>
      <c r="G480" s="21">
        <f t="shared" si="22"/>
        <v>660000</v>
      </c>
      <c r="H480" s="107">
        <f t="shared" si="23"/>
        <v>3180000</v>
      </c>
      <c r="K480" s="20"/>
    </row>
    <row r="481" spans="1:11" ht="15.75">
      <c r="A481" s="38">
        <f t="shared" si="21"/>
        <v>453</v>
      </c>
      <c r="B481" s="22">
        <v>24</v>
      </c>
      <c r="C481" s="39" t="s">
        <v>2431</v>
      </c>
      <c r="D481" s="19" t="s">
        <v>443</v>
      </c>
      <c r="E481" s="21">
        <v>3600000</v>
      </c>
      <c r="F481" s="21">
        <v>2520000</v>
      </c>
      <c r="G481" s="21">
        <f t="shared" si="22"/>
        <v>660000</v>
      </c>
      <c r="H481" s="107">
        <f t="shared" si="23"/>
        <v>3180000</v>
      </c>
      <c r="K481" s="20"/>
    </row>
    <row r="482" spans="1:11" ht="15.75">
      <c r="A482" s="38">
        <f t="shared" si="21"/>
        <v>454</v>
      </c>
      <c r="B482" s="22">
        <v>25</v>
      </c>
      <c r="C482" s="11" t="s">
        <v>938</v>
      </c>
      <c r="D482" s="19" t="s">
        <v>443</v>
      </c>
      <c r="E482" s="21">
        <v>3600000</v>
      </c>
      <c r="F482" s="21">
        <v>2520000</v>
      </c>
      <c r="G482" s="21">
        <f t="shared" si="22"/>
        <v>660000</v>
      </c>
      <c r="H482" s="107">
        <f t="shared" si="23"/>
        <v>3180000</v>
      </c>
      <c r="K482" s="20"/>
    </row>
    <row r="483" spans="1:11" ht="15.75">
      <c r="A483" s="38">
        <f t="shared" si="21"/>
        <v>455</v>
      </c>
      <c r="B483" s="22">
        <v>26</v>
      </c>
      <c r="C483" s="39" t="s">
        <v>937</v>
      </c>
      <c r="D483" s="19" t="s">
        <v>443</v>
      </c>
      <c r="E483" s="21">
        <v>3600000</v>
      </c>
      <c r="F483" s="21">
        <v>2520000</v>
      </c>
      <c r="G483" s="21">
        <f t="shared" si="22"/>
        <v>660000</v>
      </c>
      <c r="H483" s="107">
        <f t="shared" si="23"/>
        <v>3180000</v>
      </c>
      <c r="K483" s="20"/>
    </row>
    <row r="484" spans="1:11" ht="15.75">
      <c r="A484" s="38">
        <f t="shared" si="21"/>
        <v>456</v>
      </c>
      <c r="B484" s="22">
        <v>27</v>
      </c>
      <c r="C484" s="11" t="s">
        <v>1764</v>
      </c>
      <c r="D484" s="19" t="s">
        <v>443</v>
      </c>
      <c r="E484" s="21">
        <v>3600000</v>
      </c>
      <c r="F484" s="21">
        <v>2520000</v>
      </c>
      <c r="G484" s="21">
        <f t="shared" si="22"/>
        <v>660000</v>
      </c>
      <c r="H484" s="107">
        <f t="shared" si="23"/>
        <v>3180000</v>
      </c>
      <c r="K484" s="20"/>
    </row>
    <row r="485" spans="1:11" ht="15.75">
      <c r="A485" s="38">
        <f t="shared" si="21"/>
        <v>457</v>
      </c>
      <c r="B485" s="22">
        <v>28</v>
      </c>
      <c r="C485" s="39" t="s">
        <v>1765</v>
      </c>
      <c r="D485" s="19" t="s">
        <v>443</v>
      </c>
      <c r="E485" s="21">
        <v>3600000</v>
      </c>
      <c r="F485" s="21">
        <v>2520000</v>
      </c>
      <c r="G485" s="21">
        <f t="shared" si="22"/>
        <v>660000</v>
      </c>
      <c r="H485" s="107">
        <f t="shared" si="23"/>
        <v>3180000</v>
      </c>
      <c r="K485" s="20"/>
    </row>
    <row r="486" spans="1:11" ht="15.75">
      <c r="A486" s="38">
        <f t="shared" si="21"/>
        <v>458</v>
      </c>
      <c r="B486" s="22">
        <v>29</v>
      </c>
      <c r="C486" s="11" t="s">
        <v>1766</v>
      </c>
      <c r="D486" s="19" t="s">
        <v>443</v>
      </c>
      <c r="E486" s="21">
        <v>3600000</v>
      </c>
      <c r="F486" s="21">
        <v>2520000</v>
      </c>
      <c r="G486" s="21">
        <f t="shared" si="22"/>
        <v>660000</v>
      </c>
      <c r="H486" s="107">
        <f t="shared" si="23"/>
        <v>3180000</v>
      </c>
      <c r="K486" s="20"/>
    </row>
    <row r="487" spans="1:11" ht="15.75">
      <c r="A487" s="38">
        <f t="shared" si="21"/>
        <v>459</v>
      </c>
      <c r="B487" s="22">
        <v>30</v>
      </c>
      <c r="C487" s="39" t="s">
        <v>1767</v>
      </c>
      <c r="D487" s="19" t="s">
        <v>443</v>
      </c>
      <c r="E487" s="21">
        <v>3600000</v>
      </c>
      <c r="F487" s="21">
        <v>2520000</v>
      </c>
      <c r="G487" s="21">
        <f t="shared" si="22"/>
        <v>660000</v>
      </c>
      <c r="H487" s="107">
        <f t="shared" si="23"/>
        <v>3180000</v>
      </c>
      <c r="K487" s="20"/>
    </row>
    <row r="488" spans="1:11" ht="15.75">
      <c r="A488" s="38">
        <f t="shared" si="21"/>
        <v>460</v>
      </c>
      <c r="B488" s="22">
        <v>31</v>
      </c>
      <c r="C488" s="220" t="s">
        <v>1768</v>
      </c>
      <c r="D488" s="19" t="s">
        <v>443</v>
      </c>
      <c r="E488" s="21">
        <v>3600000</v>
      </c>
      <c r="F488" s="21">
        <v>2520000</v>
      </c>
      <c r="G488" s="21">
        <f t="shared" si="22"/>
        <v>660000</v>
      </c>
      <c r="H488" s="107">
        <f t="shared" si="23"/>
        <v>3180000</v>
      </c>
      <c r="K488" s="20"/>
    </row>
    <row r="489" spans="1:11" ht="15.75">
      <c r="A489" s="38">
        <f t="shared" si="21"/>
        <v>461</v>
      </c>
      <c r="B489" s="22">
        <v>32</v>
      </c>
      <c r="C489" s="40" t="s">
        <v>1769</v>
      </c>
      <c r="D489" s="19" t="s">
        <v>443</v>
      </c>
      <c r="E489" s="21">
        <v>3600000</v>
      </c>
      <c r="F489" s="21">
        <v>2520000</v>
      </c>
      <c r="G489" s="21">
        <f t="shared" si="22"/>
        <v>660000</v>
      </c>
      <c r="H489" s="107">
        <f t="shared" si="23"/>
        <v>3180000</v>
      </c>
      <c r="K489" s="20"/>
    </row>
    <row r="490" spans="1:11" ht="31.5">
      <c r="A490" s="38">
        <f t="shared" si="21"/>
        <v>462</v>
      </c>
      <c r="B490" s="22">
        <v>33</v>
      </c>
      <c r="C490" s="40" t="s">
        <v>1770</v>
      </c>
      <c r="D490" s="19" t="s">
        <v>443</v>
      </c>
      <c r="E490" s="21">
        <v>3600000</v>
      </c>
      <c r="F490" s="21">
        <v>2520000</v>
      </c>
      <c r="G490" s="21">
        <f t="shared" si="22"/>
        <v>660000</v>
      </c>
      <c r="H490" s="107">
        <f t="shared" si="23"/>
        <v>3180000</v>
      </c>
      <c r="K490" s="20"/>
    </row>
    <row r="491" spans="1:11" ht="15.75">
      <c r="A491" s="38">
        <f t="shared" si="21"/>
        <v>463</v>
      </c>
      <c r="B491" s="22">
        <v>34</v>
      </c>
      <c r="C491" s="220" t="s">
        <v>1771</v>
      </c>
      <c r="D491" s="19" t="s">
        <v>443</v>
      </c>
      <c r="E491" s="21">
        <v>3600000</v>
      </c>
      <c r="F491" s="21">
        <v>2520000</v>
      </c>
      <c r="G491" s="21">
        <f t="shared" si="22"/>
        <v>660000</v>
      </c>
      <c r="H491" s="107">
        <f t="shared" si="23"/>
        <v>3180000</v>
      </c>
      <c r="K491" s="20"/>
    </row>
    <row r="492" spans="1:11" ht="15.75">
      <c r="A492" s="38">
        <f t="shared" si="21"/>
        <v>464</v>
      </c>
      <c r="B492" s="22">
        <v>35</v>
      </c>
      <c r="C492" s="39" t="s">
        <v>1772</v>
      </c>
      <c r="D492" s="19" t="s">
        <v>443</v>
      </c>
      <c r="E492" s="21">
        <v>3600000</v>
      </c>
      <c r="F492" s="21">
        <v>2520000</v>
      </c>
      <c r="G492" s="21">
        <f t="shared" si="22"/>
        <v>660000</v>
      </c>
      <c r="H492" s="107">
        <f t="shared" si="23"/>
        <v>3180000</v>
      </c>
      <c r="K492" s="20"/>
    </row>
    <row r="493" spans="1:11" ht="15.75">
      <c r="A493" s="38">
        <f t="shared" si="21"/>
        <v>465</v>
      </c>
      <c r="B493" s="22">
        <v>36</v>
      </c>
      <c r="C493" s="220" t="s">
        <v>1773</v>
      </c>
      <c r="D493" s="19" t="s">
        <v>443</v>
      </c>
      <c r="E493" s="21">
        <v>3600000</v>
      </c>
      <c r="F493" s="21">
        <v>2520000</v>
      </c>
      <c r="G493" s="21">
        <f t="shared" si="22"/>
        <v>660000</v>
      </c>
      <c r="H493" s="107">
        <f t="shared" si="23"/>
        <v>3180000</v>
      </c>
      <c r="K493" s="20"/>
    </row>
    <row r="494" spans="1:11" ht="15.75">
      <c r="A494" s="38">
        <f t="shared" si="21"/>
        <v>466</v>
      </c>
      <c r="B494" s="22">
        <v>37</v>
      </c>
      <c r="C494" s="40" t="s">
        <v>1774</v>
      </c>
      <c r="D494" s="19" t="s">
        <v>443</v>
      </c>
      <c r="E494" s="21">
        <v>3600000</v>
      </c>
      <c r="F494" s="21">
        <v>2520000</v>
      </c>
      <c r="G494" s="21">
        <f t="shared" si="22"/>
        <v>660000</v>
      </c>
      <c r="H494" s="107">
        <f t="shared" si="23"/>
        <v>3180000</v>
      </c>
      <c r="K494" s="20"/>
    </row>
    <row r="495" spans="1:11" ht="15.75">
      <c r="A495" s="38">
        <f t="shared" si="21"/>
        <v>467</v>
      </c>
      <c r="B495" s="22">
        <v>38</v>
      </c>
      <c r="C495" s="11" t="s">
        <v>1775</v>
      </c>
      <c r="D495" s="19" t="s">
        <v>443</v>
      </c>
      <c r="E495" s="21">
        <v>3600000</v>
      </c>
      <c r="F495" s="21">
        <v>2520000</v>
      </c>
      <c r="G495" s="21">
        <f t="shared" si="22"/>
        <v>660000</v>
      </c>
      <c r="H495" s="107">
        <f t="shared" si="23"/>
        <v>3180000</v>
      </c>
      <c r="K495" s="20"/>
    </row>
    <row r="496" spans="1:11" ht="15.75">
      <c r="A496" s="38">
        <f t="shared" si="21"/>
        <v>468</v>
      </c>
      <c r="B496" s="22">
        <v>39</v>
      </c>
      <c r="C496" s="40" t="s">
        <v>1776</v>
      </c>
      <c r="D496" s="19" t="s">
        <v>443</v>
      </c>
      <c r="E496" s="21">
        <v>3600000</v>
      </c>
      <c r="F496" s="21">
        <v>2520000</v>
      </c>
      <c r="G496" s="21">
        <f t="shared" si="22"/>
        <v>660000</v>
      </c>
      <c r="H496" s="107">
        <f t="shared" si="23"/>
        <v>3180000</v>
      </c>
      <c r="K496" s="20"/>
    </row>
    <row r="497" spans="1:11" ht="15.75">
      <c r="A497" s="38">
        <f t="shared" si="21"/>
        <v>469</v>
      </c>
      <c r="B497" s="22">
        <v>40</v>
      </c>
      <c r="C497" s="11" t="s">
        <v>1777</v>
      </c>
      <c r="D497" s="19" t="s">
        <v>443</v>
      </c>
      <c r="E497" s="21">
        <v>3600000</v>
      </c>
      <c r="F497" s="21">
        <v>2520000</v>
      </c>
      <c r="G497" s="21">
        <f t="shared" si="22"/>
        <v>660000</v>
      </c>
      <c r="H497" s="107">
        <f t="shared" si="23"/>
        <v>3180000</v>
      </c>
      <c r="K497" s="20"/>
    </row>
    <row r="498" spans="1:11" ht="15.75">
      <c r="A498" s="38">
        <f t="shared" si="21"/>
        <v>470</v>
      </c>
      <c r="B498" s="22">
        <v>42</v>
      </c>
      <c r="C498" s="39" t="s">
        <v>1778</v>
      </c>
      <c r="D498" s="19" t="s">
        <v>443</v>
      </c>
      <c r="E498" s="21">
        <v>3600000</v>
      </c>
      <c r="F498" s="21">
        <v>2520000</v>
      </c>
      <c r="G498" s="21">
        <f t="shared" si="22"/>
        <v>660000</v>
      </c>
      <c r="H498" s="107">
        <f t="shared" si="23"/>
        <v>3180000</v>
      </c>
      <c r="K498" s="20"/>
    </row>
    <row r="499" spans="1:11" ht="15.75">
      <c r="A499" s="38">
        <f t="shared" si="21"/>
        <v>471</v>
      </c>
      <c r="B499" s="22">
        <v>43</v>
      </c>
      <c r="C499" s="11" t="s">
        <v>1779</v>
      </c>
      <c r="D499" s="19" t="s">
        <v>443</v>
      </c>
      <c r="E499" s="21">
        <v>3600000</v>
      </c>
      <c r="F499" s="21">
        <v>2520000</v>
      </c>
      <c r="G499" s="21">
        <f t="shared" si="22"/>
        <v>660000</v>
      </c>
      <c r="H499" s="107">
        <f t="shared" si="23"/>
        <v>3180000</v>
      </c>
      <c r="K499" s="20"/>
    </row>
    <row r="500" spans="1:11" ht="15.75">
      <c r="A500" s="38">
        <f t="shared" si="21"/>
        <v>472</v>
      </c>
      <c r="B500" s="22">
        <v>44</v>
      </c>
      <c r="C500" s="39" t="s">
        <v>1780</v>
      </c>
      <c r="D500" s="19" t="s">
        <v>443</v>
      </c>
      <c r="E500" s="21">
        <v>3600000</v>
      </c>
      <c r="F500" s="21">
        <v>2520000</v>
      </c>
      <c r="G500" s="21">
        <f t="shared" si="22"/>
        <v>660000</v>
      </c>
      <c r="H500" s="107">
        <f t="shared" si="23"/>
        <v>3180000</v>
      </c>
      <c r="K500" s="20"/>
    </row>
    <row r="501" spans="1:11" ht="15.75">
      <c r="A501" s="38">
        <f t="shared" si="21"/>
        <v>473</v>
      </c>
      <c r="B501" s="22">
        <v>45</v>
      </c>
      <c r="C501" s="11" t="s">
        <v>1781</v>
      </c>
      <c r="D501" s="19" t="s">
        <v>443</v>
      </c>
      <c r="E501" s="21">
        <v>3600000</v>
      </c>
      <c r="F501" s="21">
        <v>2520000</v>
      </c>
      <c r="G501" s="21">
        <f t="shared" si="22"/>
        <v>660000</v>
      </c>
      <c r="H501" s="107">
        <f t="shared" si="23"/>
        <v>3180000</v>
      </c>
      <c r="K501" s="20"/>
    </row>
    <row r="502" spans="1:11" ht="15.75">
      <c r="A502" s="38">
        <f t="shared" si="21"/>
        <v>474</v>
      </c>
      <c r="B502" s="22">
        <v>46</v>
      </c>
      <c r="C502" s="39" t="s">
        <v>1782</v>
      </c>
      <c r="D502" s="19" t="s">
        <v>443</v>
      </c>
      <c r="E502" s="21">
        <v>3600000</v>
      </c>
      <c r="F502" s="21">
        <v>2520000</v>
      </c>
      <c r="G502" s="21">
        <f t="shared" si="22"/>
        <v>660000</v>
      </c>
      <c r="H502" s="107">
        <f t="shared" si="23"/>
        <v>3180000</v>
      </c>
      <c r="K502" s="20"/>
    </row>
    <row r="503" spans="1:11" ht="31.5">
      <c r="A503" s="38">
        <f t="shared" si="21"/>
        <v>475</v>
      </c>
      <c r="B503" s="22">
        <v>48</v>
      </c>
      <c r="C503" s="39" t="s">
        <v>1783</v>
      </c>
      <c r="D503" s="19" t="s">
        <v>443</v>
      </c>
      <c r="E503" s="21">
        <v>3600000</v>
      </c>
      <c r="F503" s="21">
        <v>2520000</v>
      </c>
      <c r="G503" s="21">
        <f t="shared" si="22"/>
        <v>660000</v>
      </c>
      <c r="H503" s="107">
        <f t="shared" si="23"/>
        <v>3180000</v>
      </c>
      <c r="K503" s="20"/>
    </row>
    <row r="504" spans="1:11" ht="31.5">
      <c r="A504" s="38">
        <f t="shared" si="21"/>
        <v>476</v>
      </c>
      <c r="B504" s="22">
        <v>49</v>
      </c>
      <c r="C504" s="39" t="s">
        <v>1784</v>
      </c>
      <c r="D504" s="19" t="s">
        <v>443</v>
      </c>
      <c r="E504" s="21">
        <v>3600000</v>
      </c>
      <c r="F504" s="21">
        <v>2520000</v>
      </c>
      <c r="G504" s="21">
        <f t="shared" si="22"/>
        <v>660000</v>
      </c>
      <c r="H504" s="107">
        <f t="shared" si="23"/>
        <v>3180000</v>
      </c>
      <c r="K504" s="20"/>
    </row>
    <row r="505" spans="1:11" ht="15.75">
      <c r="A505" s="38">
        <f t="shared" si="21"/>
        <v>477</v>
      </c>
      <c r="B505" s="22">
        <v>50</v>
      </c>
      <c r="C505" s="11" t="s">
        <v>1785</v>
      </c>
      <c r="D505" s="19" t="s">
        <v>443</v>
      </c>
      <c r="E505" s="21">
        <v>3600000</v>
      </c>
      <c r="F505" s="21">
        <v>2520000</v>
      </c>
      <c r="G505" s="21">
        <f t="shared" si="22"/>
        <v>660000</v>
      </c>
      <c r="H505" s="107">
        <f t="shared" si="23"/>
        <v>3180000</v>
      </c>
      <c r="K505" s="20"/>
    </row>
    <row r="506" spans="1:11" ht="15.75">
      <c r="A506" s="38">
        <f t="shared" si="21"/>
        <v>478</v>
      </c>
      <c r="B506" s="22">
        <v>51</v>
      </c>
      <c r="C506" s="39" t="s">
        <v>926</v>
      </c>
      <c r="D506" s="19" t="s">
        <v>443</v>
      </c>
      <c r="E506" s="21">
        <v>3600000</v>
      </c>
      <c r="F506" s="21">
        <v>2520000</v>
      </c>
      <c r="G506" s="21">
        <f t="shared" si="22"/>
        <v>660000</v>
      </c>
      <c r="H506" s="107">
        <f t="shared" si="23"/>
        <v>3180000</v>
      </c>
      <c r="K506" s="20"/>
    </row>
    <row r="507" spans="1:11" ht="15.75">
      <c r="A507" s="38">
        <f t="shared" si="21"/>
        <v>479</v>
      </c>
      <c r="B507" s="22">
        <v>52</v>
      </c>
      <c r="C507" s="11" t="s">
        <v>927</v>
      </c>
      <c r="D507" s="19" t="s">
        <v>443</v>
      </c>
      <c r="E507" s="21">
        <v>3600000</v>
      </c>
      <c r="F507" s="21">
        <v>2520000</v>
      </c>
      <c r="G507" s="21">
        <f t="shared" si="22"/>
        <v>660000</v>
      </c>
      <c r="H507" s="107">
        <f t="shared" si="23"/>
        <v>3180000</v>
      </c>
      <c r="K507" s="20"/>
    </row>
    <row r="508" spans="1:11" ht="15.75">
      <c r="A508" s="38">
        <f t="shared" si="21"/>
        <v>480</v>
      </c>
      <c r="B508" s="22">
        <v>53</v>
      </c>
      <c r="C508" s="39" t="s">
        <v>928</v>
      </c>
      <c r="D508" s="19" t="s">
        <v>443</v>
      </c>
      <c r="E508" s="21">
        <v>3600000</v>
      </c>
      <c r="F508" s="21">
        <v>2520000</v>
      </c>
      <c r="G508" s="21">
        <f t="shared" si="22"/>
        <v>660000</v>
      </c>
      <c r="H508" s="107">
        <f t="shared" si="23"/>
        <v>3180000</v>
      </c>
      <c r="K508" s="20"/>
    </row>
    <row r="509" spans="1:11" ht="15.75">
      <c r="A509" s="38">
        <f t="shared" si="21"/>
        <v>481</v>
      </c>
      <c r="B509" s="22">
        <v>54</v>
      </c>
      <c r="C509" s="11" t="s">
        <v>929</v>
      </c>
      <c r="D509" s="19" t="s">
        <v>443</v>
      </c>
      <c r="E509" s="21">
        <v>3600000</v>
      </c>
      <c r="F509" s="21">
        <v>2520000</v>
      </c>
      <c r="G509" s="21">
        <f t="shared" si="22"/>
        <v>660000</v>
      </c>
      <c r="H509" s="107">
        <f t="shared" si="23"/>
        <v>3180000</v>
      </c>
      <c r="K509" s="20"/>
    </row>
    <row r="510" spans="1:11" ht="15.75">
      <c r="A510" s="38">
        <f t="shared" si="21"/>
        <v>482</v>
      </c>
      <c r="B510" s="22">
        <v>55</v>
      </c>
      <c r="C510" s="39" t="s">
        <v>930</v>
      </c>
      <c r="D510" s="19" t="s">
        <v>443</v>
      </c>
      <c r="E510" s="21">
        <v>3600000</v>
      </c>
      <c r="F510" s="21">
        <v>2520000</v>
      </c>
      <c r="G510" s="21">
        <f t="shared" si="22"/>
        <v>660000</v>
      </c>
      <c r="H510" s="107">
        <f t="shared" si="23"/>
        <v>3180000</v>
      </c>
      <c r="K510" s="20"/>
    </row>
    <row r="511" spans="1:11" ht="15.75">
      <c r="A511" s="38">
        <f t="shared" si="21"/>
        <v>483</v>
      </c>
      <c r="B511" s="22">
        <v>56</v>
      </c>
      <c r="C511" s="11" t="s">
        <v>931</v>
      </c>
      <c r="D511" s="19" t="s">
        <v>443</v>
      </c>
      <c r="E511" s="21">
        <v>3600000</v>
      </c>
      <c r="F511" s="21">
        <v>2520000</v>
      </c>
      <c r="G511" s="21">
        <f t="shared" si="22"/>
        <v>660000</v>
      </c>
      <c r="H511" s="107">
        <f t="shared" si="23"/>
        <v>3180000</v>
      </c>
      <c r="K511" s="20"/>
    </row>
    <row r="512" spans="1:11" ht="15.75">
      <c r="A512" s="38">
        <f t="shared" si="21"/>
        <v>484</v>
      </c>
      <c r="B512" s="22">
        <v>57</v>
      </c>
      <c r="C512" s="39" t="s">
        <v>932</v>
      </c>
      <c r="D512" s="19" t="s">
        <v>443</v>
      </c>
      <c r="E512" s="21">
        <v>3600000</v>
      </c>
      <c r="F512" s="21">
        <v>2520000</v>
      </c>
      <c r="G512" s="21">
        <f t="shared" si="22"/>
        <v>660000</v>
      </c>
      <c r="H512" s="107">
        <f t="shared" si="23"/>
        <v>3180000</v>
      </c>
      <c r="K512" s="20"/>
    </row>
    <row r="513" spans="1:11" ht="31.5">
      <c r="A513" s="38">
        <f t="shared" si="21"/>
        <v>485</v>
      </c>
      <c r="B513" s="22">
        <v>58</v>
      </c>
      <c r="C513" s="39" t="s">
        <v>933</v>
      </c>
      <c r="D513" s="19" t="s">
        <v>443</v>
      </c>
      <c r="E513" s="21">
        <v>3600000</v>
      </c>
      <c r="F513" s="21">
        <v>2520000</v>
      </c>
      <c r="G513" s="21">
        <f t="shared" si="22"/>
        <v>660000</v>
      </c>
      <c r="H513" s="107">
        <f t="shared" si="23"/>
        <v>3180000</v>
      </c>
      <c r="K513" s="20"/>
    </row>
    <row r="514" spans="1:11" ht="15.75">
      <c r="A514" s="38">
        <f t="shared" si="21"/>
        <v>486</v>
      </c>
      <c r="B514" s="22">
        <v>59</v>
      </c>
      <c r="C514" s="11" t="s">
        <v>934</v>
      </c>
      <c r="D514" s="19" t="s">
        <v>443</v>
      </c>
      <c r="E514" s="21">
        <v>3600000</v>
      </c>
      <c r="F514" s="21">
        <v>2520000</v>
      </c>
      <c r="G514" s="21">
        <f t="shared" si="22"/>
        <v>660000</v>
      </c>
      <c r="H514" s="107">
        <f t="shared" si="23"/>
        <v>3180000</v>
      </c>
      <c r="K514" s="20"/>
    </row>
    <row r="515" spans="1:11" ht="15.75">
      <c r="A515" s="38">
        <f t="shared" si="21"/>
        <v>487</v>
      </c>
      <c r="B515" s="22">
        <v>60</v>
      </c>
      <c r="C515" s="39" t="s">
        <v>935</v>
      </c>
      <c r="D515" s="19" t="s">
        <v>443</v>
      </c>
      <c r="E515" s="21">
        <v>3600000</v>
      </c>
      <c r="F515" s="21">
        <v>2520000</v>
      </c>
      <c r="G515" s="21">
        <f t="shared" si="22"/>
        <v>660000</v>
      </c>
      <c r="H515" s="107">
        <f t="shared" si="23"/>
        <v>3180000</v>
      </c>
      <c r="K515" s="20"/>
    </row>
    <row r="516" spans="1:11" ht="15.75">
      <c r="A516" s="38">
        <f t="shared" si="21"/>
        <v>488</v>
      </c>
      <c r="B516" s="22">
        <v>61</v>
      </c>
      <c r="C516" s="11" t="s">
        <v>936</v>
      </c>
      <c r="D516" s="19" t="s">
        <v>443</v>
      </c>
      <c r="E516" s="21">
        <v>3600000</v>
      </c>
      <c r="F516" s="21">
        <v>2520000</v>
      </c>
      <c r="G516" s="21">
        <f t="shared" si="22"/>
        <v>660000</v>
      </c>
      <c r="H516" s="107">
        <f t="shared" si="23"/>
        <v>3180000</v>
      </c>
      <c r="K516" s="20"/>
    </row>
    <row r="517" spans="1:11" ht="15.75">
      <c r="A517" s="38">
        <f t="shared" si="21"/>
        <v>489</v>
      </c>
      <c r="B517" s="22">
        <v>62</v>
      </c>
      <c r="C517" s="39" t="s">
        <v>70</v>
      </c>
      <c r="D517" s="19" t="s">
        <v>443</v>
      </c>
      <c r="E517" s="21">
        <v>3600000</v>
      </c>
      <c r="F517" s="21">
        <v>2520000</v>
      </c>
      <c r="G517" s="21">
        <f t="shared" si="22"/>
        <v>660000</v>
      </c>
      <c r="H517" s="107">
        <f t="shared" si="23"/>
        <v>3180000</v>
      </c>
      <c r="K517" s="20"/>
    </row>
    <row r="518" spans="1:11" ht="15.75">
      <c r="A518" s="38">
        <f t="shared" si="21"/>
        <v>490</v>
      </c>
      <c r="B518" s="22">
        <v>63</v>
      </c>
      <c r="C518" s="11" t="s">
        <v>71</v>
      </c>
      <c r="D518" s="19" t="s">
        <v>443</v>
      </c>
      <c r="E518" s="21">
        <v>3600000</v>
      </c>
      <c r="F518" s="21">
        <v>2520000</v>
      </c>
      <c r="G518" s="21">
        <f t="shared" si="22"/>
        <v>660000</v>
      </c>
      <c r="H518" s="107">
        <f t="shared" si="23"/>
        <v>3180000</v>
      </c>
      <c r="K518" s="20"/>
    </row>
    <row r="519" spans="1:11" ht="15.75">
      <c r="A519" s="38">
        <f t="shared" si="21"/>
        <v>491</v>
      </c>
      <c r="B519" s="22">
        <v>64</v>
      </c>
      <c r="C519" s="39" t="s">
        <v>72</v>
      </c>
      <c r="D519" s="19" t="s">
        <v>443</v>
      </c>
      <c r="E519" s="21">
        <v>3600000</v>
      </c>
      <c r="F519" s="21">
        <v>2520000</v>
      </c>
      <c r="G519" s="21">
        <f t="shared" si="22"/>
        <v>660000</v>
      </c>
      <c r="H519" s="107">
        <f t="shared" si="23"/>
        <v>3180000</v>
      </c>
      <c r="K519" s="20"/>
    </row>
    <row r="520" spans="1:11" ht="15.75">
      <c r="A520" s="38">
        <f t="shared" si="21"/>
        <v>492</v>
      </c>
      <c r="B520" s="22">
        <v>65</v>
      </c>
      <c r="C520" s="11" t="s">
        <v>73</v>
      </c>
      <c r="D520" s="19" t="s">
        <v>443</v>
      </c>
      <c r="E520" s="21">
        <v>3600000</v>
      </c>
      <c r="F520" s="21">
        <v>2520000</v>
      </c>
      <c r="G520" s="21">
        <f t="shared" si="22"/>
        <v>660000</v>
      </c>
      <c r="H520" s="107">
        <f t="shared" si="23"/>
        <v>3180000</v>
      </c>
      <c r="K520" s="20"/>
    </row>
    <row r="521" spans="1:11" ht="15.75">
      <c r="A521" s="38">
        <f t="shared" si="21"/>
        <v>493</v>
      </c>
      <c r="B521" s="22">
        <v>66</v>
      </c>
      <c r="C521" s="39" t="s">
        <v>74</v>
      </c>
      <c r="D521" s="19" t="s">
        <v>443</v>
      </c>
      <c r="E521" s="21">
        <v>3600000</v>
      </c>
      <c r="F521" s="21">
        <v>2520000</v>
      </c>
      <c r="G521" s="21">
        <f t="shared" si="22"/>
        <v>660000</v>
      </c>
      <c r="H521" s="107">
        <f t="shared" si="23"/>
        <v>3180000</v>
      </c>
      <c r="K521" s="20"/>
    </row>
    <row r="522" spans="1:11" ht="15.75">
      <c r="A522" s="38">
        <f aca="true" t="shared" si="24" ref="A522:A585">A521+1</f>
        <v>494</v>
      </c>
      <c r="B522" s="22">
        <v>68</v>
      </c>
      <c r="C522" s="11" t="s">
        <v>75</v>
      </c>
      <c r="D522" s="19" t="s">
        <v>443</v>
      </c>
      <c r="E522" s="21">
        <v>3600000</v>
      </c>
      <c r="F522" s="21">
        <v>2520000</v>
      </c>
      <c r="G522" s="21">
        <f t="shared" si="22"/>
        <v>660000</v>
      </c>
      <c r="H522" s="107">
        <f t="shared" si="23"/>
        <v>3180000</v>
      </c>
      <c r="K522" s="20"/>
    </row>
    <row r="523" spans="1:11" ht="15.75">
      <c r="A523" s="38">
        <f t="shared" si="24"/>
        <v>495</v>
      </c>
      <c r="B523" s="22">
        <v>69</v>
      </c>
      <c r="C523" s="39" t="s">
        <v>76</v>
      </c>
      <c r="D523" s="19" t="s">
        <v>443</v>
      </c>
      <c r="E523" s="21">
        <v>3600000</v>
      </c>
      <c r="F523" s="21">
        <v>2520000</v>
      </c>
      <c r="G523" s="21">
        <f aca="true" t="shared" si="25" ref="G523:G586">IF(D523="DB",1520000,IF(D523="I",660000,IF(D523="II",310000,190000)))</f>
        <v>660000</v>
      </c>
      <c r="H523" s="107">
        <f aca="true" t="shared" si="26" ref="H523:H586">F523+G523</f>
        <v>3180000</v>
      </c>
      <c r="K523" s="20"/>
    </row>
    <row r="524" spans="1:11" ht="15.75">
      <c r="A524" s="38">
        <f t="shared" si="24"/>
        <v>496</v>
      </c>
      <c r="B524" s="22">
        <v>70</v>
      </c>
      <c r="C524" s="11" t="s">
        <v>77</v>
      </c>
      <c r="D524" s="19" t="s">
        <v>443</v>
      </c>
      <c r="E524" s="21">
        <v>3600000</v>
      </c>
      <c r="F524" s="21">
        <v>2520000</v>
      </c>
      <c r="G524" s="21">
        <f t="shared" si="25"/>
        <v>660000</v>
      </c>
      <c r="H524" s="107">
        <f t="shared" si="26"/>
        <v>3180000</v>
      </c>
      <c r="K524" s="20"/>
    </row>
    <row r="525" spans="1:11" ht="15.75">
      <c r="A525" s="38">
        <f t="shared" si="24"/>
        <v>497</v>
      </c>
      <c r="B525" s="22">
        <v>71</v>
      </c>
      <c r="C525" s="39" t="s">
        <v>78</v>
      </c>
      <c r="D525" s="19" t="s">
        <v>443</v>
      </c>
      <c r="E525" s="21">
        <v>3600000</v>
      </c>
      <c r="F525" s="21">
        <v>2520000</v>
      </c>
      <c r="G525" s="21">
        <f t="shared" si="25"/>
        <v>660000</v>
      </c>
      <c r="H525" s="107">
        <f t="shared" si="26"/>
        <v>3180000</v>
      </c>
      <c r="K525" s="20"/>
    </row>
    <row r="526" spans="1:11" ht="15.75">
      <c r="A526" s="38">
        <f t="shared" si="24"/>
        <v>498</v>
      </c>
      <c r="B526" s="22">
        <v>72</v>
      </c>
      <c r="C526" s="11" t="s">
        <v>79</v>
      </c>
      <c r="D526" s="19" t="s">
        <v>443</v>
      </c>
      <c r="E526" s="21">
        <v>3600000</v>
      </c>
      <c r="F526" s="21">
        <v>2520000</v>
      </c>
      <c r="G526" s="21">
        <f t="shared" si="25"/>
        <v>660000</v>
      </c>
      <c r="H526" s="107">
        <f t="shared" si="26"/>
        <v>3180000</v>
      </c>
      <c r="K526" s="20"/>
    </row>
    <row r="527" spans="1:11" ht="15.75">
      <c r="A527" s="38">
        <f t="shared" si="24"/>
        <v>499</v>
      </c>
      <c r="B527" s="22">
        <v>73</v>
      </c>
      <c r="C527" s="39" t="s">
        <v>80</v>
      </c>
      <c r="D527" s="19" t="s">
        <v>443</v>
      </c>
      <c r="E527" s="21">
        <v>3600000</v>
      </c>
      <c r="F527" s="21">
        <v>2520000</v>
      </c>
      <c r="G527" s="21">
        <f t="shared" si="25"/>
        <v>660000</v>
      </c>
      <c r="H527" s="107">
        <f t="shared" si="26"/>
        <v>3180000</v>
      </c>
      <c r="K527" s="20"/>
    </row>
    <row r="528" spans="1:11" ht="15.75">
      <c r="A528" s="38">
        <f t="shared" si="24"/>
        <v>500</v>
      </c>
      <c r="B528" s="22">
        <v>74</v>
      </c>
      <c r="C528" s="11" t="s">
        <v>81</v>
      </c>
      <c r="D528" s="19" t="s">
        <v>443</v>
      </c>
      <c r="E528" s="21">
        <v>3600000</v>
      </c>
      <c r="F528" s="21">
        <v>2520000</v>
      </c>
      <c r="G528" s="21">
        <f t="shared" si="25"/>
        <v>660000</v>
      </c>
      <c r="H528" s="107">
        <f t="shared" si="26"/>
        <v>3180000</v>
      </c>
      <c r="K528" s="20"/>
    </row>
    <row r="529" spans="1:11" ht="15.75">
      <c r="A529" s="38">
        <f t="shared" si="24"/>
        <v>501</v>
      </c>
      <c r="B529" s="22">
        <v>75</v>
      </c>
      <c r="C529" s="39" t="s">
        <v>82</v>
      </c>
      <c r="D529" s="19" t="s">
        <v>443</v>
      </c>
      <c r="E529" s="21">
        <v>3600000</v>
      </c>
      <c r="F529" s="21">
        <v>2520000</v>
      </c>
      <c r="G529" s="21">
        <f t="shared" si="25"/>
        <v>660000</v>
      </c>
      <c r="H529" s="107">
        <f t="shared" si="26"/>
        <v>3180000</v>
      </c>
      <c r="K529" s="20"/>
    </row>
    <row r="530" spans="1:11" ht="15.75">
      <c r="A530" s="38">
        <f t="shared" si="24"/>
        <v>502</v>
      </c>
      <c r="B530" s="22">
        <v>76</v>
      </c>
      <c r="C530" s="11" t="s">
        <v>942</v>
      </c>
      <c r="D530" s="19" t="s">
        <v>443</v>
      </c>
      <c r="E530" s="21">
        <v>3600000</v>
      </c>
      <c r="F530" s="21">
        <v>2520000</v>
      </c>
      <c r="G530" s="21">
        <f t="shared" si="25"/>
        <v>660000</v>
      </c>
      <c r="H530" s="107">
        <f t="shared" si="26"/>
        <v>3180000</v>
      </c>
      <c r="K530" s="20"/>
    </row>
    <row r="531" spans="1:11" ht="15.75">
      <c r="A531" s="38">
        <f t="shared" si="24"/>
        <v>503</v>
      </c>
      <c r="B531" s="22">
        <v>77</v>
      </c>
      <c r="C531" s="39" t="s">
        <v>943</v>
      </c>
      <c r="D531" s="19" t="s">
        <v>443</v>
      </c>
      <c r="E531" s="21">
        <v>3600000</v>
      </c>
      <c r="F531" s="21">
        <v>2520000</v>
      </c>
      <c r="G531" s="21">
        <f t="shared" si="25"/>
        <v>660000</v>
      </c>
      <c r="H531" s="107">
        <f t="shared" si="26"/>
        <v>3180000</v>
      </c>
      <c r="K531" s="20"/>
    </row>
    <row r="532" spans="1:11" ht="15.75">
      <c r="A532" s="38">
        <f t="shared" si="24"/>
        <v>504</v>
      </c>
      <c r="B532" s="22">
        <v>78</v>
      </c>
      <c r="C532" s="11" t="s">
        <v>944</v>
      </c>
      <c r="D532" s="19" t="s">
        <v>443</v>
      </c>
      <c r="E532" s="21">
        <v>3600000</v>
      </c>
      <c r="F532" s="21">
        <v>2520000</v>
      </c>
      <c r="G532" s="21">
        <f t="shared" si="25"/>
        <v>660000</v>
      </c>
      <c r="H532" s="107">
        <f t="shared" si="26"/>
        <v>3180000</v>
      </c>
      <c r="K532" s="20"/>
    </row>
    <row r="533" spans="1:11" ht="15.75">
      <c r="A533" s="38">
        <f t="shared" si="24"/>
        <v>505</v>
      </c>
      <c r="B533" s="22">
        <v>79</v>
      </c>
      <c r="C533" s="39" t="s">
        <v>945</v>
      </c>
      <c r="D533" s="19" t="s">
        <v>443</v>
      </c>
      <c r="E533" s="21">
        <v>3600000</v>
      </c>
      <c r="F533" s="21">
        <v>2520000</v>
      </c>
      <c r="G533" s="21">
        <f t="shared" si="25"/>
        <v>660000</v>
      </c>
      <c r="H533" s="107">
        <f t="shared" si="26"/>
        <v>3180000</v>
      </c>
      <c r="K533" s="20"/>
    </row>
    <row r="534" spans="1:11" ht="15.75">
      <c r="A534" s="38">
        <f t="shared" si="24"/>
        <v>506</v>
      </c>
      <c r="B534" s="22">
        <v>80</v>
      </c>
      <c r="C534" s="11" t="s">
        <v>946</v>
      </c>
      <c r="D534" s="19" t="s">
        <v>443</v>
      </c>
      <c r="E534" s="21">
        <v>3600000</v>
      </c>
      <c r="F534" s="21">
        <v>2520000</v>
      </c>
      <c r="G534" s="21">
        <f t="shared" si="25"/>
        <v>660000</v>
      </c>
      <c r="H534" s="107">
        <f t="shared" si="26"/>
        <v>3180000</v>
      </c>
      <c r="K534" s="20"/>
    </row>
    <row r="535" spans="1:11" ht="15.75">
      <c r="A535" s="38">
        <f t="shared" si="24"/>
        <v>507</v>
      </c>
      <c r="B535" s="22">
        <v>81</v>
      </c>
      <c r="C535" s="39" t="s">
        <v>947</v>
      </c>
      <c r="D535" s="19" t="s">
        <v>443</v>
      </c>
      <c r="E535" s="21">
        <v>3600000</v>
      </c>
      <c r="F535" s="21">
        <v>2520000</v>
      </c>
      <c r="G535" s="21">
        <f t="shared" si="25"/>
        <v>660000</v>
      </c>
      <c r="H535" s="107">
        <f t="shared" si="26"/>
        <v>3180000</v>
      </c>
      <c r="K535" s="20"/>
    </row>
    <row r="536" spans="1:11" ht="15.75">
      <c r="A536" s="38">
        <f t="shared" si="24"/>
        <v>508</v>
      </c>
      <c r="B536" s="22">
        <v>82</v>
      </c>
      <c r="C536" s="11" t="s">
        <v>948</v>
      </c>
      <c r="D536" s="19" t="s">
        <v>443</v>
      </c>
      <c r="E536" s="21">
        <v>3600000</v>
      </c>
      <c r="F536" s="21">
        <v>2520000</v>
      </c>
      <c r="G536" s="21">
        <f t="shared" si="25"/>
        <v>660000</v>
      </c>
      <c r="H536" s="107">
        <f t="shared" si="26"/>
        <v>3180000</v>
      </c>
      <c r="K536" s="20"/>
    </row>
    <row r="537" spans="1:11" ht="15.75">
      <c r="A537" s="38">
        <f t="shared" si="24"/>
        <v>509</v>
      </c>
      <c r="B537" s="22">
        <v>83</v>
      </c>
      <c r="C537" s="39" t="s">
        <v>949</v>
      </c>
      <c r="D537" s="19" t="s">
        <v>443</v>
      </c>
      <c r="E537" s="21">
        <v>3600000</v>
      </c>
      <c r="F537" s="21">
        <v>2520000</v>
      </c>
      <c r="G537" s="21">
        <f t="shared" si="25"/>
        <v>660000</v>
      </c>
      <c r="H537" s="107">
        <f t="shared" si="26"/>
        <v>3180000</v>
      </c>
      <c r="K537" s="20"/>
    </row>
    <row r="538" spans="1:11" ht="15.75">
      <c r="A538" s="38">
        <f t="shared" si="24"/>
        <v>510</v>
      </c>
      <c r="B538" s="22">
        <v>85</v>
      </c>
      <c r="C538" s="11" t="s">
        <v>950</v>
      </c>
      <c r="D538" s="19" t="s">
        <v>443</v>
      </c>
      <c r="E538" s="21">
        <v>3600000</v>
      </c>
      <c r="F538" s="21">
        <v>2520000</v>
      </c>
      <c r="G538" s="21">
        <f t="shared" si="25"/>
        <v>660000</v>
      </c>
      <c r="H538" s="107">
        <f t="shared" si="26"/>
        <v>3180000</v>
      </c>
      <c r="K538" s="20"/>
    </row>
    <row r="539" spans="1:11" ht="15.75">
      <c r="A539" s="38">
        <f t="shared" si="24"/>
        <v>511</v>
      </c>
      <c r="B539" s="22">
        <v>86</v>
      </c>
      <c r="C539" s="39" t="s">
        <v>951</v>
      </c>
      <c r="D539" s="19" t="s">
        <v>443</v>
      </c>
      <c r="E539" s="21">
        <v>3600000</v>
      </c>
      <c r="F539" s="21">
        <v>2520000</v>
      </c>
      <c r="G539" s="21">
        <f t="shared" si="25"/>
        <v>660000</v>
      </c>
      <c r="H539" s="107">
        <f t="shared" si="26"/>
        <v>3180000</v>
      </c>
      <c r="K539" s="20"/>
    </row>
    <row r="540" spans="1:11" ht="15.75">
      <c r="A540" s="38">
        <f t="shared" si="24"/>
        <v>512</v>
      </c>
      <c r="B540" s="22">
        <v>87</v>
      </c>
      <c r="C540" s="220" t="s">
        <v>952</v>
      </c>
      <c r="D540" s="19" t="s">
        <v>443</v>
      </c>
      <c r="E540" s="21">
        <v>3600000</v>
      </c>
      <c r="F540" s="21">
        <v>2520000</v>
      </c>
      <c r="G540" s="21">
        <f t="shared" si="25"/>
        <v>660000</v>
      </c>
      <c r="H540" s="107">
        <f t="shared" si="26"/>
        <v>3180000</v>
      </c>
      <c r="K540" s="20"/>
    </row>
    <row r="541" spans="1:11" ht="31.5">
      <c r="A541" s="38">
        <f t="shared" si="24"/>
        <v>513</v>
      </c>
      <c r="B541" s="22">
        <v>88</v>
      </c>
      <c r="C541" s="40" t="s">
        <v>953</v>
      </c>
      <c r="D541" s="19" t="s">
        <v>443</v>
      </c>
      <c r="E541" s="21">
        <v>3600000</v>
      </c>
      <c r="F541" s="21">
        <v>2520000</v>
      </c>
      <c r="G541" s="21">
        <f t="shared" si="25"/>
        <v>660000</v>
      </c>
      <c r="H541" s="107">
        <f t="shared" si="26"/>
        <v>3180000</v>
      </c>
      <c r="K541" s="20"/>
    </row>
    <row r="542" spans="1:11" ht="15.75">
      <c r="A542" s="38">
        <f t="shared" si="24"/>
        <v>514</v>
      </c>
      <c r="B542" s="22">
        <v>89</v>
      </c>
      <c r="C542" s="39" t="s">
        <v>954</v>
      </c>
      <c r="D542" s="19" t="s">
        <v>443</v>
      </c>
      <c r="E542" s="21">
        <v>3600000</v>
      </c>
      <c r="F542" s="21">
        <v>2520000</v>
      </c>
      <c r="G542" s="21">
        <f t="shared" si="25"/>
        <v>660000</v>
      </c>
      <c r="H542" s="107">
        <f t="shared" si="26"/>
        <v>3180000</v>
      </c>
      <c r="K542" s="20"/>
    </row>
    <row r="543" spans="1:11" ht="15.75">
      <c r="A543" s="38">
        <f t="shared" si="24"/>
        <v>515</v>
      </c>
      <c r="B543" s="22">
        <v>90</v>
      </c>
      <c r="C543" s="39" t="s">
        <v>955</v>
      </c>
      <c r="D543" s="19" t="s">
        <v>443</v>
      </c>
      <c r="E543" s="21">
        <v>3600000</v>
      </c>
      <c r="F543" s="21">
        <v>2520000</v>
      </c>
      <c r="G543" s="21">
        <f t="shared" si="25"/>
        <v>660000</v>
      </c>
      <c r="H543" s="107">
        <f t="shared" si="26"/>
        <v>3180000</v>
      </c>
      <c r="K543" s="20"/>
    </row>
    <row r="544" spans="1:11" ht="15.75">
      <c r="A544" s="38">
        <f t="shared" si="24"/>
        <v>516</v>
      </c>
      <c r="B544" s="22">
        <v>91</v>
      </c>
      <c r="C544" s="39" t="s">
        <v>956</v>
      </c>
      <c r="D544" s="19" t="s">
        <v>443</v>
      </c>
      <c r="E544" s="21">
        <v>3600000</v>
      </c>
      <c r="F544" s="21">
        <v>2520000</v>
      </c>
      <c r="G544" s="21">
        <f t="shared" si="25"/>
        <v>660000</v>
      </c>
      <c r="H544" s="107">
        <f t="shared" si="26"/>
        <v>3180000</v>
      </c>
      <c r="K544" s="20"/>
    </row>
    <row r="545" spans="1:11" ht="15.75">
      <c r="A545" s="38">
        <f t="shared" si="24"/>
        <v>517</v>
      </c>
      <c r="B545" s="22">
        <v>92</v>
      </c>
      <c r="C545" s="39" t="s">
        <v>957</v>
      </c>
      <c r="D545" s="19" t="s">
        <v>443</v>
      </c>
      <c r="E545" s="21">
        <v>3600000</v>
      </c>
      <c r="F545" s="21">
        <v>3200000</v>
      </c>
      <c r="G545" s="21">
        <f t="shared" si="25"/>
        <v>660000</v>
      </c>
      <c r="H545" s="107">
        <f t="shared" si="26"/>
        <v>3860000</v>
      </c>
      <c r="K545" s="20"/>
    </row>
    <row r="546" spans="1:11" ht="15.75">
      <c r="A546" s="38">
        <f t="shared" si="24"/>
        <v>518</v>
      </c>
      <c r="B546" s="22">
        <v>93</v>
      </c>
      <c r="C546" s="39" t="s">
        <v>2462</v>
      </c>
      <c r="D546" s="19" t="s">
        <v>443</v>
      </c>
      <c r="E546" s="21">
        <v>3600000</v>
      </c>
      <c r="F546" s="21">
        <v>2520000</v>
      </c>
      <c r="G546" s="21">
        <f t="shared" si="25"/>
        <v>660000</v>
      </c>
      <c r="H546" s="107">
        <f t="shared" si="26"/>
        <v>3180000</v>
      </c>
      <c r="K546" s="20"/>
    </row>
    <row r="547" spans="1:11" ht="15.75">
      <c r="A547" s="38">
        <f t="shared" si="24"/>
        <v>519</v>
      </c>
      <c r="B547" s="22">
        <v>94</v>
      </c>
      <c r="C547" s="40" t="s">
        <v>2463</v>
      </c>
      <c r="D547" s="19" t="s">
        <v>443</v>
      </c>
      <c r="E547" s="21">
        <v>3600000</v>
      </c>
      <c r="F547" s="21">
        <v>2520000</v>
      </c>
      <c r="G547" s="21">
        <f t="shared" si="25"/>
        <v>660000</v>
      </c>
      <c r="H547" s="107">
        <f t="shared" si="26"/>
        <v>3180000</v>
      </c>
      <c r="K547" s="20"/>
    </row>
    <row r="548" spans="1:11" ht="15.75">
      <c r="A548" s="38">
        <f t="shared" si="24"/>
        <v>520</v>
      </c>
      <c r="B548" s="22">
        <v>95</v>
      </c>
      <c r="C548" s="40" t="s">
        <v>2464</v>
      </c>
      <c r="D548" s="19" t="s">
        <v>443</v>
      </c>
      <c r="E548" s="21">
        <v>3600000</v>
      </c>
      <c r="F548" s="21">
        <v>2520000</v>
      </c>
      <c r="G548" s="21">
        <f t="shared" si="25"/>
        <v>660000</v>
      </c>
      <c r="H548" s="107">
        <f t="shared" si="26"/>
        <v>3180000</v>
      </c>
      <c r="K548" s="20"/>
    </row>
    <row r="549" spans="1:11" ht="15.75">
      <c r="A549" s="38">
        <f t="shared" si="24"/>
        <v>521</v>
      </c>
      <c r="B549" s="22">
        <v>96</v>
      </c>
      <c r="C549" s="40" t="s">
        <v>2465</v>
      </c>
      <c r="D549" s="19" t="s">
        <v>443</v>
      </c>
      <c r="E549" s="21">
        <v>3600000</v>
      </c>
      <c r="F549" s="21">
        <v>2520000</v>
      </c>
      <c r="G549" s="21">
        <f t="shared" si="25"/>
        <v>660000</v>
      </c>
      <c r="H549" s="107">
        <f t="shared" si="26"/>
        <v>3180000</v>
      </c>
      <c r="K549" s="20"/>
    </row>
    <row r="550" spans="1:11" ht="15.75">
      <c r="A550" s="38">
        <f t="shared" si="24"/>
        <v>522</v>
      </c>
      <c r="B550" s="22">
        <v>97</v>
      </c>
      <c r="C550" s="40" t="s">
        <v>2466</v>
      </c>
      <c r="D550" s="19" t="s">
        <v>443</v>
      </c>
      <c r="E550" s="21">
        <v>3600000</v>
      </c>
      <c r="F550" s="21">
        <v>2520000</v>
      </c>
      <c r="G550" s="21">
        <f t="shared" si="25"/>
        <v>660000</v>
      </c>
      <c r="H550" s="107">
        <f t="shared" si="26"/>
        <v>3180000</v>
      </c>
      <c r="K550" s="20"/>
    </row>
    <row r="551" spans="1:11" ht="15.75">
      <c r="A551" s="38">
        <f t="shared" si="24"/>
        <v>523</v>
      </c>
      <c r="B551" s="22">
        <v>98</v>
      </c>
      <c r="C551" s="40" t="s">
        <v>2467</v>
      </c>
      <c r="D551" s="19" t="s">
        <v>443</v>
      </c>
      <c r="E551" s="21">
        <v>3600000</v>
      </c>
      <c r="F551" s="21">
        <v>2520000</v>
      </c>
      <c r="G551" s="21">
        <f t="shared" si="25"/>
        <v>660000</v>
      </c>
      <c r="H551" s="107">
        <f t="shared" si="26"/>
        <v>3180000</v>
      </c>
      <c r="K551" s="20"/>
    </row>
    <row r="552" spans="1:11" ht="15.75">
      <c r="A552" s="38">
        <f t="shared" si="24"/>
        <v>524</v>
      </c>
      <c r="B552" s="22">
        <v>99</v>
      </c>
      <c r="C552" s="40" t="s">
        <v>2468</v>
      </c>
      <c r="D552" s="19" t="s">
        <v>443</v>
      </c>
      <c r="E552" s="21">
        <v>3600000</v>
      </c>
      <c r="F552" s="21">
        <v>2520000</v>
      </c>
      <c r="G552" s="21">
        <f t="shared" si="25"/>
        <v>660000</v>
      </c>
      <c r="H552" s="107">
        <f t="shared" si="26"/>
        <v>3180000</v>
      </c>
      <c r="K552" s="20"/>
    </row>
    <row r="553" spans="1:11" ht="15.75">
      <c r="A553" s="38">
        <f t="shared" si="24"/>
        <v>525</v>
      </c>
      <c r="B553" s="22">
        <v>100</v>
      </c>
      <c r="C553" s="40" t="s">
        <v>2469</v>
      </c>
      <c r="D553" s="19" t="s">
        <v>443</v>
      </c>
      <c r="E553" s="21">
        <v>3600000</v>
      </c>
      <c r="F553" s="21">
        <v>2520000</v>
      </c>
      <c r="G553" s="21">
        <f t="shared" si="25"/>
        <v>660000</v>
      </c>
      <c r="H553" s="107">
        <f t="shared" si="26"/>
        <v>3180000</v>
      </c>
      <c r="K553" s="20"/>
    </row>
    <row r="554" spans="1:11" ht="15.75">
      <c r="A554" s="38">
        <f t="shared" si="24"/>
        <v>526</v>
      </c>
      <c r="B554" s="22">
        <v>101</v>
      </c>
      <c r="C554" s="39" t="s">
        <v>2470</v>
      </c>
      <c r="D554" s="19" t="s">
        <v>443</v>
      </c>
      <c r="E554" s="21">
        <v>3600000</v>
      </c>
      <c r="F554" s="21">
        <v>2520000</v>
      </c>
      <c r="G554" s="21">
        <f t="shared" si="25"/>
        <v>660000</v>
      </c>
      <c r="H554" s="107">
        <f t="shared" si="26"/>
        <v>3180000</v>
      </c>
      <c r="K554" s="20"/>
    </row>
    <row r="555" spans="1:11" ht="15.75">
      <c r="A555" s="38">
        <f t="shared" si="24"/>
        <v>527</v>
      </c>
      <c r="B555" s="22">
        <v>102</v>
      </c>
      <c r="C555" s="39" t="s">
        <v>2471</v>
      </c>
      <c r="D555" s="19" t="s">
        <v>443</v>
      </c>
      <c r="E555" s="21">
        <v>3600000</v>
      </c>
      <c r="F555" s="21">
        <v>2520000</v>
      </c>
      <c r="G555" s="21">
        <f t="shared" si="25"/>
        <v>660000</v>
      </c>
      <c r="H555" s="107">
        <f t="shared" si="26"/>
        <v>3180000</v>
      </c>
      <c r="K555" s="20"/>
    </row>
    <row r="556" spans="1:11" ht="15.75">
      <c r="A556" s="38">
        <f t="shared" si="24"/>
        <v>528</v>
      </c>
      <c r="B556" s="22">
        <v>103</v>
      </c>
      <c r="C556" s="39" t="s">
        <v>962</v>
      </c>
      <c r="D556" s="19" t="s">
        <v>443</v>
      </c>
      <c r="E556" s="21">
        <v>3600000</v>
      </c>
      <c r="F556" s="21">
        <v>2520000</v>
      </c>
      <c r="G556" s="21">
        <f t="shared" si="25"/>
        <v>660000</v>
      </c>
      <c r="H556" s="107">
        <f t="shared" si="26"/>
        <v>3180000</v>
      </c>
      <c r="K556" s="20"/>
    </row>
    <row r="557" spans="1:11" ht="15.75">
      <c r="A557" s="38">
        <f t="shared" si="24"/>
        <v>529</v>
      </c>
      <c r="B557" s="22">
        <v>104</v>
      </c>
      <c r="C557" s="39" t="s">
        <v>963</v>
      </c>
      <c r="D557" s="19" t="s">
        <v>443</v>
      </c>
      <c r="E557" s="21">
        <v>3600000</v>
      </c>
      <c r="F557" s="21">
        <v>3200000</v>
      </c>
      <c r="G557" s="21">
        <f t="shared" si="25"/>
        <v>660000</v>
      </c>
      <c r="H557" s="107">
        <f t="shared" si="26"/>
        <v>3860000</v>
      </c>
      <c r="K557" s="20"/>
    </row>
    <row r="558" spans="1:11" ht="15.75">
      <c r="A558" s="38">
        <f t="shared" si="24"/>
        <v>530</v>
      </c>
      <c r="B558" s="22">
        <v>105</v>
      </c>
      <c r="C558" s="39" t="s">
        <v>964</v>
      </c>
      <c r="D558" s="19" t="s">
        <v>443</v>
      </c>
      <c r="E558" s="21">
        <v>3600000</v>
      </c>
      <c r="F558" s="21">
        <v>2520000</v>
      </c>
      <c r="G558" s="21">
        <f t="shared" si="25"/>
        <v>660000</v>
      </c>
      <c r="H558" s="107">
        <f t="shared" si="26"/>
        <v>3180000</v>
      </c>
      <c r="K558" s="20"/>
    </row>
    <row r="559" spans="1:11" ht="15.75">
      <c r="A559" s="38">
        <f t="shared" si="24"/>
        <v>531</v>
      </c>
      <c r="B559" s="22">
        <v>106</v>
      </c>
      <c r="C559" s="39" t="s">
        <v>2472</v>
      </c>
      <c r="D559" s="19" t="s">
        <v>443</v>
      </c>
      <c r="E559" s="21">
        <v>3600000</v>
      </c>
      <c r="F559" s="21">
        <v>2520000</v>
      </c>
      <c r="G559" s="21">
        <f t="shared" si="25"/>
        <v>660000</v>
      </c>
      <c r="H559" s="107">
        <f t="shared" si="26"/>
        <v>3180000</v>
      </c>
      <c r="K559" s="20"/>
    </row>
    <row r="560" spans="1:11" ht="15.75">
      <c r="A560" s="38">
        <f t="shared" si="24"/>
        <v>532</v>
      </c>
      <c r="B560" s="22">
        <v>107</v>
      </c>
      <c r="C560" s="39" t="s">
        <v>2473</v>
      </c>
      <c r="D560" s="19" t="s">
        <v>444</v>
      </c>
      <c r="E560" s="21">
        <v>2000000</v>
      </c>
      <c r="F560" s="21">
        <v>1400000</v>
      </c>
      <c r="G560" s="21">
        <f t="shared" si="25"/>
        <v>310000</v>
      </c>
      <c r="H560" s="107">
        <f t="shared" si="26"/>
        <v>1710000</v>
      </c>
      <c r="K560" s="20"/>
    </row>
    <row r="561" spans="1:11" ht="15.75">
      <c r="A561" s="38">
        <f t="shared" si="24"/>
        <v>533</v>
      </c>
      <c r="B561" s="22">
        <v>108</v>
      </c>
      <c r="C561" s="40" t="s">
        <v>2474</v>
      </c>
      <c r="D561" s="19" t="s">
        <v>444</v>
      </c>
      <c r="E561" s="21">
        <v>2000000</v>
      </c>
      <c r="F561" s="21">
        <v>1400000</v>
      </c>
      <c r="G561" s="21">
        <f t="shared" si="25"/>
        <v>310000</v>
      </c>
      <c r="H561" s="107">
        <f t="shared" si="26"/>
        <v>1710000</v>
      </c>
      <c r="K561" s="20"/>
    </row>
    <row r="562" spans="1:11" ht="15.75">
      <c r="A562" s="38">
        <f t="shared" si="24"/>
        <v>534</v>
      </c>
      <c r="B562" s="22">
        <v>109</v>
      </c>
      <c r="C562" s="40" t="s">
        <v>2475</v>
      </c>
      <c r="D562" s="19" t="s">
        <v>444</v>
      </c>
      <c r="E562" s="21">
        <v>2000000</v>
      </c>
      <c r="F562" s="21">
        <v>1400000</v>
      </c>
      <c r="G562" s="21">
        <f t="shared" si="25"/>
        <v>310000</v>
      </c>
      <c r="H562" s="107">
        <f t="shared" si="26"/>
        <v>1710000</v>
      </c>
      <c r="K562" s="20"/>
    </row>
    <row r="563" spans="1:11" ht="15.75">
      <c r="A563" s="38">
        <f t="shared" si="24"/>
        <v>535</v>
      </c>
      <c r="B563" s="22">
        <v>110</v>
      </c>
      <c r="C563" s="39" t="s">
        <v>1346</v>
      </c>
      <c r="D563" s="19" t="s">
        <v>444</v>
      </c>
      <c r="E563" s="21">
        <v>2000000</v>
      </c>
      <c r="F563" s="21">
        <v>1400000</v>
      </c>
      <c r="G563" s="21">
        <f t="shared" si="25"/>
        <v>310000</v>
      </c>
      <c r="H563" s="107">
        <f t="shared" si="26"/>
        <v>1710000</v>
      </c>
      <c r="K563" s="20"/>
    </row>
    <row r="564" spans="1:11" ht="15.75">
      <c r="A564" s="38">
        <f t="shared" si="24"/>
        <v>536</v>
      </c>
      <c r="B564" s="22">
        <v>111</v>
      </c>
      <c r="C564" s="39" t="s">
        <v>1347</v>
      </c>
      <c r="D564" s="19" t="s">
        <v>444</v>
      </c>
      <c r="E564" s="21">
        <v>2000000</v>
      </c>
      <c r="F564" s="21">
        <v>1400000</v>
      </c>
      <c r="G564" s="21">
        <f t="shared" si="25"/>
        <v>310000</v>
      </c>
      <c r="H564" s="107">
        <f t="shared" si="26"/>
        <v>1710000</v>
      </c>
      <c r="K564" s="20"/>
    </row>
    <row r="565" spans="1:11" ht="15.75">
      <c r="A565" s="38">
        <f t="shared" si="24"/>
        <v>537</v>
      </c>
      <c r="B565" s="22">
        <v>112</v>
      </c>
      <c r="C565" s="39" t="s">
        <v>1938</v>
      </c>
      <c r="D565" s="19" t="s">
        <v>444</v>
      </c>
      <c r="E565" s="21">
        <v>2000000</v>
      </c>
      <c r="F565" s="21">
        <v>1400000</v>
      </c>
      <c r="G565" s="21">
        <f t="shared" si="25"/>
        <v>310000</v>
      </c>
      <c r="H565" s="107">
        <f t="shared" si="26"/>
        <v>1710000</v>
      </c>
      <c r="K565" s="20"/>
    </row>
    <row r="566" spans="1:11" ht="15.75">
      <c r="A566" s="38">
        <f t="shared" si="24"/>
        <v>538</v>
      </c>
      <c r="B566" s="22">
        <v>113</v>
      </c>
      <c r="C566" s="39" t="s">
        <v>1939</v>
      </c>
      <c r="D566" s="19" t="s">
        <v>444</v>
      </c>
      <c r="E566" s="21">
        <v>2000000</v>
      </c>
      <c r="F566" s="21">
        <v>1400000</v>
      </c>
      <c r="G566" s="21">
        <f t="shared" si="25"/>
        <v>310000</v>
      </c>
      <c r="H566" s="107">
        <f t="shared" si="26"/>
        <v>1710000</v>
      </c>
      <c r="K566" s="20"/>
    </row>
    <row r="567" spans="1:11" ht="15.75">
      <c r="A567" s="38">
        <f t="shared" si="24"/>
        <v>539</v>
      </c>
      <c r="B567" s="22">
        <v>114</v>
      </c>
      <c r="C567" s="39" t="s">
        <v>1940</v>
      </c>
      <c r="D567" s="19" t="s">
        <v>444</v>
      </c>
      <c r="E567" s="21">
        <v>2000000</v>
      </c>
      <c r="F567" s="21">
        <v>1400000</v>
      </c>
      <c r="G567" s="21">
        <f t="shared" si="25"/>
        <v>310000</v>
      </c>
      <c r="H567" s="107">
        <f t="shared" si="26"/>
        <v>1710000</v>
      </c>
      <c r="K567" s="20"/>
    </row>
    <row r="568" spans="1:11" ht="15.75">
      <c r="A568" s="38">
        <f t="shared" si="24"/>
        <v>540</v>
      </c>
      <c r="B568" s="22">
        <v>115</v>
      </c>
      <c r="C568" s="39" t="s">
        <v>1941</v>
      </c>
      <c r="D568" s="19" t="s">
        <v>444</v>
      </c>
      <c r="E568" s="21">
        <v>2000000</v>
      </c>
      <c r="F568" s="21">
        <v>1400000</v>
      </c>
      <c r="G568" s="21">
        <f t="shared" si="25"/>
        <v>310000</v>
      </c>
      <c r="H568" s="107">
        <f t="shared" si="26"/>
        <v>1710000</v>
      </c>
      <c r="K568" s="20"/>
    </row>
    <row r="569" spans="1:11" ht="31.5">
      <c r="A569" s="38">
        <f t="shared" si="24"/>
        <v>541</v>
      </c>
      <c r="B569" s="22">
        <v>116</v>
      </c>
      <c r="C569" s="39" t="s">
        <v>1942</v>
      </c>
      <c r="D569" s="19" t="s">
        <v>444</v>
      </c>
      <c r="E569" s="21">
        <v>2000000</v>
      </c>
      <c r="F569" s="21">
        <v>1400000</v>
      </c>
      <c r="G569" s="21">
        <f t="shared" si="25"/>
        <v>310000</v>
      </c>
      <c r="H569" s="107">
        <f t="shared" si="26"/>
        <v>1710000</v>
      </c>
      <c r="K569" s="20"/>
    </row>
    <row r="570" spans="1:11" ht="31.5">
      <c r="A570" s="38">
        <f t="shared" si="24"/>
        <v>542</v>
      </c>
      <c r="B570" s="22">
        <v>117</v>
      </c>
      <c r="C570" s="39" t="s">
        <v>1943</v>
      </c>
      <c r="D570" s="19" t="s">
        <v>444</v>
      </c>
      <c r="E570" s="21">
        <v>2000000</v>
      </c>
      <c r="F570" s="21">
        <v>1400000</v>
      </c>
      <c r="G570" s="21">
        <f t="shared" si="25"/>
        <v>310000</v>
      </c>
      <c r="H570" s="107">
        <f t="shared" si="26"/>
        <v>1710000</v>
      </c>
      <c r="K570" s="20"/>
    </row>
    <row r="571" spans="1:11" ht="15.75">
      <c r="A571" s="38">
        <f t="shared" si="24"/>
        <v>543</v>
      </c>
      <c r="B571" s="22">
        <v>118</v>
      </c>
      <c r="C571" s="39" t="s">
        <v>1944</v>
      </c>
      <c r="D571" s="19" t="s">
        <v>444</v>
      </c>
      <c r="E571" s="21">
        <v>2000000</v>
      </c>
      <c r="F571" s="21">
        <v>1400000</v>
      </c>
      <c r="G571" s="21">
        <f t="shared" si="25"/>
        <v>310000</v>
      </c>
      <c r="H571" s="107">
        <f t="shared" si="26"/>
        <v>1710000</v>
      </c>
      <c r="K571" s="20"/>
    </row>
    <row r="572" spans="1:11" ht="15.75">
      <c r="A572" s="38">
        <f t="shared" si="24"/>
        <v>544</v>
      </c>
      <c r="B572" s="22">
        <v>119</v>
      </c>
      <c r="C572" s="39" t="s">
        <v>1945</v>
      </c>
      <c r="D572" s="19" t="s">
        <v>444</v>
      </c>
      <c r="E572" s="21">
        <v>2000000</v>
      </c>
      <c r="F572" s="21">
        <v>1400000</v>
      </c>
      <c r="G572" s="21">
        <f t="shared" si="25"/>
        <v>310000</v>
      </c>
      <c r="H572" s="107">
        <f t="shared" si="26"/>
        <v>1710000</v>
      </c>
      <c r="K572" s="20"/>
    </row>
    <row r="573" spans="1:11" ht="15.75">
      <c r="A573" s="38">
        <f t="shared" si="24"/>
        <v>545</v>
      </c>
      <c r="B573" s="22">
        <v>120</v>
      </c>
      <c r="C573" s="39" t="s">
        <v>1946</v>
      </c>
      <c r="D573" s="19" t="s">
        <v>444</v>
      </c>
      <c r="E573" s="21">
        <v>2000000</v>
      </c>
      <c r="F573" s="21">
        <v>1400000</v>
      </c>
      <c r="G573" s="21">
        <f t="shared" si="25"/>
        <v>310000</v>
      </c>
      <c r="H573" s="107">
        <f t="shared" si="26"/>
        <v>1710000</v>
      </c>
      <c r="K573" s="20"/>
    </row>
    <row r="574" spans="1:11" ht="15.75">
      <c r="A574" s="38">
        <f t="shared" si="24"/>
        <v>546</v>
      </c>
      <c r="B574" s="22">
        <v>121</v>
      </c>
      <c r="C574" s="39" t="s">
        <v>1947</v>
      </c>
      <c r="D574" s="19" t="s">
        <v>444</v>
      </c>
      <c r="E574" s="21">
        <v>2000000</v>
      </c>
      <c r="F574" s="21">
        <v>1400000</v>
      </c>
      <c r="G574" s="21">
        <f t="shared" si="25"/>
        <v>310000</v>
      </c>
      <c r="H574" s="107">
        <f t="shared" si="26"/>
        <v>1710000</v>
      </c>
      <c r="K574" s="20"/>
    </row>
    <row r="575" spans="1:11" ht="31.5">
      <c r="A575" s="38">
        <f t="shared" si="24"/>
        <v>547</v>
      </c>
      <c r="B575" s="22">
        <v>122</v>
      </c>
      <c r="C575" s="39" t="s">
        <v>1948</v>
      </c>
      <c r="D575" s="19" t="s">
        <v>444</v>
      </c>
      <c r="E575" s="21">
        <v>2000000</v>
      </c>
      <c r="F575" s="21">
        <v>1400000</v>
      </c>
      <c r="G575" s="21">
        <f t="shared" si="25"/>
        <v>310000</v>
      </c>
      <c r="H575" s="107">
        <f t="shared" si="26"/>
        <v>1710000</v>
      </c>
      <c r="K575" s="20"/>
    </row>
    <row r="576" spans="1:11" ht="15.75">
      <c r="A576" s="38">
        <f t="shared" si="24"/>
        <v>548</v>
      </c>
      <c r="B576" s="22">
        <v>123</v>
      </c>
      <c r="C576" s="39" t="s">
        <v>1949</v>
      </c>
      <c r="D576" s="19" t="s">
        <v>444</v>
      </c>
      <c r="E576" s="21">
        <v>2000000</v>
      </c>
      <c r="F576" s="21">
        <v>1800000</v>
      </c>
      <c r="G576" s="21">
        <f t="shared" si="25"/>
        <v>310000</v>
      </c>
      <c r="H576" s="107">
        <f t="shared" si="26"/>
        <v>2110000</v>
      </c>
      <c r="K576" s="20"/>
    </row>
    <row r="577" spans="1:11" ht="15.75">
      <c r="A577" s="38">
        <f t="shared" si="24"/>
        <v>549</v>
      </c>
      <c r="B577" s="22">
        <v>124</v>
      </c>
      <c r="C577" s="39" t="s">
        <v>1950</v>
      </c>
      <c r="D577" s="19" t="s">
        <v>444</v>
      </c>
      <c r="E577" s="21">
        <v>2000000</v>
      </c>
      <c r="F577" s="21">
        <v>1800000</v>
      </c>
      <c r="G577" s="21">
        <f t="shared" si="25"/>
        <v>310000</v>
      </c>
      <c r="H577" s="107">
        <f t="shared" si="26"/>
        <v>2110000</v>
      </c>
      <c r="K577" s="20"/>
    </row>
    <row r="578" spans="1:11" ht="15.75">
      <c r="A578" s="38">
        <f t="shared" si="24"/>
        <v>550</v>
      </c>
      <c r="B578" s="22">
        <v>125</v>
      </c>
      <c r="C578" s="39" t="s">
        <v>1951</v>
      </c>
      <c r="D578" s="19" t="s">
        <v>444</v>
      </c>
      <c r="E578" s="21">
        <v>2000000</v>
      </c>
      <c r="F578" s="21">
        <v>1400000</v>
      </c>
      <c r="G578" s="21">
        <f t="shared" si="25"/>
        <v>310000</v>
      </c>
      <c r="H578" s="107">
        <f t="shared" si="26"/>
        <v>1710000</v>
      </c>
      <c r="K578" s="20"/>
    </row>
    <row r="579" spans="1:11" ht="15.75">
      <c r="A579" s="38">
        <f t="shared" si="24"/>
        <v>551</v>
      </c>
      <c r="B579" s="22">
        <v>126</v>
      </c>
      <c r="C579" s="39" t="s">
        <v>1952</v>
      </c>
      <c r="D579" s="19" t="s">
        <v>444</v>
      </c>
      <c r="E579" s="21">
        <v>2000000</v>
      </c>
      <c r="F579" s="21">
        <v>1400000</v>
      </c>
      <c r="G579" s="21">
        <f t="shared" si="25"/>
        <v>310000</v>
      </c>
      <c r="H579" s="107">
        <f t="shared" si="26"/>
        <v>1710000</v>
      </c>
      <c r="K579" s="20"/>
    </row>
    <row r="580" spans="1:11" ht="15.75">
      <c r="A580" s="38">
        <f t="shared" si="24"/>
        <v>552</v>
      </c>
      <c r="B580" s="22">
        <v>127</v>
      </c>
      <c r="C580" s="39" t="s">
        <v>1953</v>
      </c>
      <c r="D580" s="19" t="s">
        <v>444</v>
      </c>
      <c r="E580" s="21">
        <v>2000000</v>
      </c>
      <c r="F580" s="21">
        <v>1400000</v>
      </c>
      <c r="G580" s="21">
        <f t="shared" si="25"/>
        <v>310000</v>
      </c>
      <c r="H580" s="107">
        <f t="shared" si="26"/>
        <v>1710000</v>
      </c>
      <c r="K580" s="20"/>
    </row>
    <row r="581" spans="1:11" ht="15.75">
      <c r="A581" s="38">
        <f t="shared" si="24"/>
        <v>553</v>
      </c>
      <c r="B581" s="22">
        <v>128</v>
      </c>
      <c r="C581" s="39" t="s">
        <v>1954</v>
      </c>
      <c r="D581" s="19" t="s">
        <v>444</v>
      </c>
      <c r="E581" s="21">
        <v>2000000</v>
      </c>
      <c r="F581" s="21">
        <v>1400000</v>
      </c>
      <c r="G581" s="21">
        <f t="shared" si="25"/>
        <v>310000</v>
      </c>
      <c r="H581" s="107">
        <f t="shared" si="26"/>
        <v>1710000</v>
      </c>
      <c r="K581" s="20"/>
    </row>
    <row r="582" spans="1:11" ht="15.75">
      <c r="A582" s="38">
        <f t="shared" si="24"/>
        <v>554</v>
      </c>
      <c r="B582" s="22">
        <v>130</v>
      </c>
      <c r="C582" s="39" t="s">
        <v>1955</v>
      </c>
      <c r="D582" s="19" t="s">
        <v>444</v>
      </c>
      <c r="E582" s="21">
        <v>2000000</v>
      </c>
      <c r="F582" s="21">
        <v>1400000</v>
      </c>
      <c r="G582" s="21">
        <f t="shared" si="25"/>
        <v>310000</v>
      </c>
      <c r="H582" s="107">
        <f t="shared" si="26"/>
        <v>1710000</v>
      </c>
      <c r="K582" s="20"/>
    </row>
    <row r="583" spans="1:11" ht="15.75">
      <c r="A583" s="38">
        <f t="shared" si="24"/>
        <v>555</v>
      </c>
      <c r="B583" s="22">
        <v>131</v>
      </c>
      <c r="C583" s="39" t="s">
        <v>1956</v>
      </c>
      <c r="D583" s="19" t="s">
        <v>444</v>
      </c>
      <c r="E583" s="21">
        <v>2000000</v>
      </c>
      <c r="F583" s="21">
        <v>1400000</v>
      </c>
      <c r="G583" s="21">
        <f t="shared" si="25"/>
        <v>310000</v>
      </c>
      <c r="H583" s="107">
        <f t="shared" si="26"/>
        <v>1710000</v>
      </c>
      <c r="K583" s="20"/>
    </row>
    <row r="584" spans="1:11" ht="15.75">
      <c r="A584" s="38">
        <f t="shared" si="24"/>
        <v>556</v>
      </c>
      <c r="B584" s="22">
        <v>132</v>
      </c>
      <c r="C584" s="39" t="s">
        <v>1957</v>
      </c>
      <c r="D584" s="19" t="s">
        <v>444</v>
      </c>
      <c r="E584" s="21">
        <v>2000000</v>
      </c>
      <c r="F584" s="21">
        <v>1400000</v>
      </c>
      <c r="G584" s="21">
        <f t="shared" si="25"/>
        <v>310000</v>
      </c>
      <c r="H584" s="107">
        <f t="shared" si="26"/>
        <v>1710000</v>
      </c>
      <c r="K584" s="20"/>
    </row>
    <row r="585" spans="1:11" ht="15.75">
      <c r="A585" s="38">
        <f t="shared" si="24"/>
        <v>557</v>
      </c>
      <c r="B585" s="22">
        <v>133</v>
      </c>
      <c r="C585" s="40" t="s">
        <v>1958</v>
      </c>
      <c r="D585" s="19" t="s">
        <v>444</v>
      </c>
      <c r="E585" s="21">
        <v>2000000</v>
      </c>
      <c r="F585" s="21">
        <v>1400000</v>
      </c>
      <c r="G585" s="21">
        <f t="shared" si="25"/>
        <v>310000</v>
      </c>
      <c r="H585" s="107">
        <f t="shared" si="26"/>
        <v>1710000</v>
      </c>
      <c r="K585" s="20"/>
    </row>
    <row r="586" spans="1:11" ht="15.75">
      <c r="A586" s="38">
        <f aca="true" t="shared" si="27" ref="A586:A649">A585+1</f>
        <v>558</v>
      </c>
      <c r="B586" s="22">
        <v>134</v>
      </c>
      <c r="C586" s="39" t="s">
        <v>1006</v>
      </c>
      <c r="D586" s="19" t="s">
        <v>444</v>
      </c>
      <c r="E586" s="21">
        <v>2000000</v>
      </c>
      <c r="F586" s="21">
        <v>1400000</v>
      </c>
      <c r="G586" s="21">
        <f t="shared" si="25"/>
        <v>310000</v>
      </c>
      <c r="H586" s="107">
        <f t="shared" si="26"/>
        <v>1710000</v>
      </c>
      <c r="K586" s="20"/>
    </row>
    <row r="587" spans="1:11" ht="15.75">
      <c r="A587" s="38">
        <f t="shared" si="27"/>
        <v>559</v>
      </c>
      <c r="B587" s="22">
        <v>135</v>
      </c>
      <c r="C587" s="39" t="s">
        <v>1007</v>
      </c>
      <c r="D587" s="19" t="s">
        <v>444</v>
      </c>
      <c r="E587" s="21">
        <v>2000000</v>
      </c>
      <c r="F587" s="21">
        <v>1400000</v>
      </c>
      <c r="G587" s="21">
        <f aca="true" t="shared" si="28" ref="G587:G650">IF(D587="DB",1520000,IF(D587="I",660000,IF(D587="II",310000,190000)))</f>
        <v>310000</v>
      </c>
      <c r="H587" s="107">
        <f aca="true" t="shared" si="29" ref="H587:H650">F587+G587</f>
        <v>1710000</v>
      </c>
      <c r="K587" s="20"/>
    </row>
    <row r="588" spans="1:11" ht="15.75">
      <c r="A588" s="38">
        <f t="shared" si="27"/>
        <v>560</v>
      </c>
      <c r="B588" s="22">
        <v>136</v>
      </c>
      <c r="C588" s="39" t="s">
        <v>1008</v>
      </c>
      <c r="D588" s="19" t="s">
        <v>444</v>
      </c>
      <c r="E588" s="21">
        <v>2000000</v>
      </c>
      <c r="F588" s="21">
        <v>1400000</v>
      </c>
      <c r="G588" s="21">
        <f t="shared" si="28"/>
        <v>310000</v>
      </c>
      <c r="H588" s="107">
        <f t="shared" si="29"/>
        <v>1710000</v>
      </c>
      <c r="K588" s="20"/>
    </row>
    <row r="589" spans="1:11" ht="15.75">
      <c r="A589" s="38">
        <f t="shared" si="27"/>
        <v>561</v>
      </c>
      <c r="B589" s="22">
        <v>137</v>
      </c>
      <c r="C589" s="40" t="s">
        <v>1009</v>
      </c>
      <c r="D589" s="19" t="s">
        <v>444</v>
      </c>
      <c r="E589" s="21">
        <v>2000000</v>
      </c>
      <c r="F589" s="21">
        <v>1400000</v>
      </c>
      <c r="G589" s="21">
        <f t="shared" si="28"/>
        <v>310000</v>
      </c>
      <c r="H589" s="107">
        <f t="shared" si="29"/>
        <v>1710000</v>
      </c>
      <c r="K589" s="20"/>
    </row>
    <row r="590" spans="1:11" ht="15.75">
      <c r="A590" s="38">
        <f t="shared" si="27"/>
        <v>562</v>
      </c>
      <c r="B590" s="22">
        <v>138</v>
      </c>
      <c r="C590" s="39" t="s">
        <v>1010</v>
      </c>
      <c r="D590" s="19" t="s">
        <v>444</v>
      </c>
      <c r="E590" s="21">
        <v>2000000</v>
      </c>
      <c r="F590" s="21">
        <v>1400000</v>
      </c>
      <c r="G590" s="21">
        <f t="shared" si="28"/>
        <v>310000</v>
      </c>
      <c r="H590" s="107">
        <f t="shared" si="29"/>
        <v>1710000</v>
      </c>
      <c r="K590" s="20"/>
    </row>
    <row r="591" spans="1:11" ht="15.75">
      <c r="A591" s="38">
        <f t="shared" si="27"/>
        <v>563</v>
      </c>
      <c r="B591" s="22">
        <v>141</v>
      </c>
      <c r="C591" s="39" t="s">
        <v>1011</v>
      </c>
      <c r="D591" s="19" t="s">
        <v>445</v>
      </c>
      <c r="E591" s="21">
        <v>1600000</v>
      </c>
      <c r="F591" s="21">
        <v>1120000</v>
      </c>
      <c r="G591" s="21">
        <f t="shared" si="28"/>
        <v>190000</v>
      </c>
      <c r="H591" s="107">
        <f t="shared" si="29"/>
        <v>1310000</v>
      </c>
      <c r="K591" s="20"/>
    </row>
    <row r="592" spans="1:11" ht="15.75">
      <c r="A592" s="38">
        <f t="shared" si="27"/>
        <v>564</v>
      </c>
      <c r="B592" s="22">
        <v>142</v>
      </c>
      <c r="C592" s="39" t="s">
        <v>1012</v>
      </c>
      <c r="D592" s="19" t="s">
        <v>445</v>
      </c>
      <c r="E592" s="21">
        <v>1600000</v>
      </c>
      <c r="F592" s="21">
        <v>1120000</v>
      </c>
      <c r="G592" s="21">
        <f t="shared" si="28"/>
        <v>190000</v>
      </c>
      <c r="H592" s="107">
        <f t="shared" si="29"/>
        <v>1310000</v>
      </c>
      <c r="K592" s="20"/>
    </row>
    <row r="593" spans="1:11" ht="15.75">
      <c r="A593" s="38">
        <f t="shared" si="27"/>
        <v>565</v>
      </c>
      <c r="B593" s="22">
        <v>144</v>
      </c>
      <c r="C593" s="39" t="s">
        <v>1013</v>
      </c>
      <c r="D593" s="19" t="s">
        <v>445</v>
      </c>
      <c r="E593" s="21">
        <v>1600000</v>
      </c>
      <c r="F593" s="21">
        <v>1120000</v>
      </c>
      <c r="G593" s="21">
        <f t="shared" si="28"/>
        <v>190000</v>
      </c>
      <c r="H593" s="107">
        <f t="shared" si="29"/>
        <v>1310000</v>
      </c>
      <c r="K593" s="20"/>
    </row>
    <row r="594" spans="1:11" ht="15.75">
      <c r="A594" s="38">
        <f t="shared" si="27"/>
        <v>566</v>
      </c>
      <c r="B594" s="22">
        <v>145</v>
      </c>
      <c r="C594" s="39" t="s">
        <v>1014</v>
      </c>
      <c r="D594" s="19" t="s">
        <v>445</v>
      </c>
      <c r="E594" s="21">
        <v>1600000</v>
      </c>
      <c r="F594" s="21">
        <v>1120000</v>
      </c>
      <c r="G594" s="21">
        <f t="shared" si="28"/>
        <v>190000</v>
      </c>
      <c r="H594" s="107">
        <f t="shared" si="29"/>
        <v>1310000</v>
      </c>
      <c r="K594" s="20"/>
    </row>
    <row r="595" spans="1:11" ht="15.75">
      <c r="A595" s="38">
        <f t="shared" si="27"/>
        <v>567</v>
      </c>
      <c r="B595" s="22">
        <v>146</v>
      </c>
      <c r="C595" s="11" t="s">
        <v>1015</v>
      </c>
      <c r="D595" s="19" t="s">
        <v>445</v>
      </c>
      <c r="E595" s="21">
        <v>1600000</v>
      </c>
      <c r="F595" s="21">
        <v>1120000</v>
      </c>
      <c r="G595" s="21">
        <f t="shared" si="28"/>
        <v>190000</v>
      </c>
      <c r="H595" s="107">
        <f t="shared" si="29"/>
        <v>1310000</v>
      </c>
      <c r="K595" s="20"/>
    </row>
    <row r="596" spans="1:11" ht="15.75">
      <c r="A596" s="38"/>
      <c r="B596" s="22"/>
      <c r="C596" s="19" t="s">
        <v>1016</v>
      </c>
      <c r="D596" s="19"/>
      <c r="E596" s="20"/>
      <c r="F596" s="20"/>
      <c r="G596" s="21"/>
      <c r="H596" s="107"/>
      <c r="K596" s="20"/>
    </row>
    <row r="597" spans="1:11" ht="15.75">
      <c r="A597" s="38"/>
      <c r="B597" s="22"/>
      <c r="C597" s="198" t="s">
        <v>1017</v>
      </c>
      <c r="D597" s="19"/>
      <c r="E597" s="20"/>
      <c r="F597" s="20"/>
      <c r="G597" s="21"/>
      <c r="H597" s="107"/>
      <c r="K597" s="20"/>
    </row>
    <row r="598" spans="1:11" ht="15.75">
      <c r="A598" s="38">
        <v>568</v>
      </c>
      <c r="B598" s="22">
        <v>1</v>
      </c>
      <c r="C598" s="39" t="s">
        <v>1018</v>
      </c>
      <c r="D598" s="19" t="s">
        <v>443</v>
      </c>
      <c r="E598" s="21">
        <v>3600000</v>
      </c>
      <c r="F598" s="21">
        <v>2520000</v>
      </c>
      <c r="G598" s="21">
        <f t="shared" si="28"/>
        <v>660000</v>
      </c>
      <c r="H598" s="107">
        <f t="shared" si="29"/>
        <v>3180000</v>
      </c>
      <c r="K598" s="20"/>
    </row>
    <row r="599" spans="1:11" ht="15.75">
      <c r="A599" s="38">
        <f t="shared" si="27"/>
        <v>569</v>
      </c>
      <c r="B599" s="22">
        <v>2</v>
      </c>
      <c r="C599" s="11" t="s">
        <v>1019</v>
      </c>
      <c r="D599" s="19" t="s">
        <v>443</v>
      </c>
      <c r="E599" s="21">
        <v>3600000</v>
      </c>
      <c r="F599" s="21">
        <v>2520000</v>
      </c>
      <c r="G599" s="21">
        <f t="shared" si="28"/>
        <v>660000</v>
      </c>
      <c r="H599" s="107">
        <f t="shared" si="29"/>
        <v>3180000</v>
      </c>
      <c r="K599" s="20"/>
    </row>
    <row r="600" spans="1:11" ht="15.75">
      <c r="A600" s="38">
        <f t="shared" si="27"/>
        <v>570</v>
      </c>
      <c r="B600" s="22">
        <v>3</v>
      </c>
      <c r="C600" s="39" t="s">
        <v>1020</v>
      </c>
      <c r="D600" s="19" t="s">
        <v>444</v>
      </c>
      <c r="E600" s="21">
        <v>2000000</v>
      </c>
      <c r="F600" s="21">
        <v>1400000</v>
      </c>
      <c r="G600" s="21">
        <f t="shared" si="28"/>
        <v>310000</v>
      </c>
      <c r="H600" s="107">
        <f t="shared" si="29"/>
        <v>1710000</v>
      </c>
      <c r="K600" s="20"/>
    </row>
    <row r="601" spans="1:11" ht="15.75">
      <c r="A601" s="38">
        <f t="shared" si="27"/>
        <v>571</v>
      </c>
      <c r="B601" s="22">
        <v>4</v>
      </c>
      <c r="C601" s="11" t="s">
        <v>1021</v>
      </c>
      <c r="D601" s="19" t="s">
        <v>444</v>
      </c>
      <c r="E601" s="21">
        <v>2000000</v>
      </c>
      <c r="F601" s="21">
        <v>1400000</v>
      </c>
      <c r="G601" s="21">
        <f t="shared" si="28"/>
        <v>310000</v>
      </c>
      <c r="H601" s="107">
        <f t="shared" si="29"/>
        <v>1710000</v>
      </c>
      <c r="K601" s="20"/>
    </row>
    <row r="602" spans="1:11" ht="15.75">
      <c r="A602" s="38">
        <f t="shared" si="27"/>
        <v>572</v>
      </c>
      <c r="B602" s="22">
        <v>5</v>
      </c>
      <c r="C602" s="39" t="s">
        <v>1022</v>
      </c>
      <c r="D602" s="19" t="s">
        <v>445</v>
      </c>
      <c r="E602" s="21">
        <v>1600000</v>
      </c>
      <c r="F602" s="21">
        <v>1120000</v>
      </c>
      <c r="G602" s="21">
        <f t="shared" si="28"/>
        <v>190000</v>
      </c>
      <c r="H602" s="107">
        <f t="shared" si="29"/>
        <v>1310000</v>
      </c>
      <c r="K602" s="20"/>
    </row>
    <row r="603" spans="1:11" ht="15.75">
      <c r="A603" s="38">
        <f t="shared" si="27"/>
        <v>573</v>
      </c>
      <c r="B603" s="22">
        <v>6</v>
      </c>
      <c r="C603" s="11" t="s">
        <v>1023</v>
      </c>
      <c r="D603" s="19" t="s">
        <v>445</v>
      </c>
      <c r="E603" s="21">
        <v>1600000</v>
      </c>
      <c r="F603" s="21">
        <v>1120000</v>
      </c>
      <c r="G603" s="21">
        <f t="shared" si="28"/>
        <v>190000</v>
      </c>
      <c r="H603" s="107">
        <f t="shared" si="29"/>
        <v>1310000</v>
      </c>
      <c r="K603" s="20"/>
    </row>
    <row r="604" spans="1:11" ht="15.75">
      <c r="A604" s="38"/>
      <c r="B604" s="22"/>
      <c r="C604" s="19" t="s">
        <v>1024</v>
      </c>
      <c r="D604" s="19"/>
      <c r="E604" s="20"/>
      <c r="F604" s="20"/>
      <c r="G604" s="21"/>
      <c r="H604" s="107"/>
      <c r="K604" s="20"/>
    </row>
    <row r="605" spans="1:11" ht="15.75">
      <c r="A605" s="38">
        <v>574</v>
      </c>
      <c r="B605" s="22">
        <v>7</v>
      </c>
      <c r="C605" s="11" t="s">
        <v>1025</v>
      </c>
      <c r="D605" s="19" t="s">
        <v>443</v>
      </c>
      <c r="E605" s="21">
        <v>3600000</v>
      </c>
      <c r="F605" s="21">
        <v>2520000</v>
      </c>
      <c r="G605" s="21">
        <f t="shared" si="28"/>
        <v>660000</v>
      </c>
      <c r="H605" s="107">
        <f t="shared" si="29"/>
        <v>3180000</v>
      </c>
      <c r="K605" s="20"/>
    </row>
    <row r="606" spans="1:11" ht="15.75">
      <c r="A606" s="38">
        <f t="shared" si="27"/>
        <v>575</v>
      </c>
      <c r="B606" s="22">
        <v>8</v>
      </c>
      <c r="C606" s="39" t="s">
        <v>1026</v>
      </c>
      <c r="D606" s="19" t="s">
        <v>444</v>
      </c>
      <c r="E606" s="21">
        <v>2000000</v>
      </c>
      <c r="F606" s="21">
        <v>1400000</v>
      </c>
      <c r="G606" s="21">
        <f t="shared" si="28"/>
        <v>310000</v>
      </c>
      <c r="H606" s="107">
        <f t="shared" si="29"/>
        <v>1710000</v>
      </c>
      <c r="K606" s="20"/>
    </row>
    <row r="607" spans="1:11" ht="15.75">
      <c r="A607" s="38">
        <f t="shared" si="27"/>
        <v>576</v>
      </c>
      <c r="B607" s="22">
        <v>9</v>
      </c>
      <c r="C607" s="11" t="s">
        <v>1027</v>
      </c>
      <c r="D607" s="19" t="s">
        <v>444</v>
      </c>
      <c r="E607" s="21">
        <v>2000000</v>
      </c>
      <c r="F607" s="21">
        <v>1400000</v>
      </c>
      <c r="G607" s="21">
        <f t="shared" si="28"/>
        <v>310000</v>
      </c>
      <c r="H607" s="107">
        <f t="shared" si="29"/>
        <v>1710000</v>
      </c>
      <c r="K607" s="20"/>
    </row>
    <row r="608" spans="1:11" ht="15.75">
      <c r="A608" s="38">
        <f t="shared" si="27"/>
        <v>577</v>
      </c>
      <c r="B608" s="22">
        <v>10</v>
      </c>
      <c r="C608" s="39" t="s">
        <v>1028</v>
      </c>
      <c r="D608" s="19" t="s">
        <v>444</v>
      </c>
      <c r="E608" s="21">
        <v>2000000</v>
      </c>
      <c r="F608" s="21">
        <v>1400000</v>
      </c>
      <c r="G608" s="21">
        <f t="shared" si="28"/>
        <v>310000</v>
      </c>
      <c r="H608" s="107">
        <f t="shared" si="29"/>
        <v>1710000</v>
      </c>
      <c r="K608" s="20"/>
    </row>
    <row r="609" spans="1:11" ht="15.75">
      <c r="A609" s="38">
        <f t="shared" si="27"/>
        <v>578</v>
      </c>
      <c r="B609" s="22">
        <v>11</v>
      </c>
      <c r="C609" s="11" t="s">
        <v>1029</v>
      </c>
      <c r="D609" s="19" t="s">
        <v>445</v>
      </c>
      <c r="E609" s="21">
        <v>1600000</v>
      </c>
      <c r="F609" s="21">
        <v>1120000</v>
      </c>
      <c r="G609" s="21">
        <f t="shared" si="28"/>
        <v>190000</v>
      </c>
      <c r="H609" s="107">
        <f t="shared" si="29"/>
        <v>1310000</v>
      </c>
      <c r="K609" s="20"/>
    </row>
    <row r="610" spans="1:11" ht="15.75">
      <c r="A610" s="38">
        <f t="shared" si="27"/>
        <v>579</v>
      </c>
      <c r="B610" s="22">
        <v>12</v>
      </c>
      <c r="C610" s="39" t="s">
        <v>1030</v>
      </c>
      <c r="D610" s="19" t="s">
        <v>445</v>
      </c>
      <c r="E610" s="21">
        <v>1600000</v>
      </c>
      <c r="F610" s="21">
        <v>1120000</v>
      </c>
      <c r="G610" s="21">
        <f t="shared" si="28"/>
        <v>190000</v>
      </c>
      <c r="H610" s="107">
        <f t="shared" si="29"/>
        <v>1310000</v>
      </c>
      <c r="K610" s="20"/>
    </row>
    <row r="611" spans="1:11" ht="15.75">
      <c r="A611" s="38"/>
      <c r="B611" s="22"/>
      <c r="C611" s="19" t="s">
        <v>1031</v>
      </c>
      <c r="D611" s="19"/>
      <c r="E611" s="20"/>
      <c r="F611" s="20"/>
      <c r="G611" s="21"/>
      <c r="H611" s="107"/>
      <c r="K611" s="20"/>
    </row>
    <row r="612" spans="1:11" ht="15.75">
      <c r="A612" s="38">
        <v>580</v>
      </c>
      <c r="B612" s="22">
        <v>13</v>
      </c>
      <c r="C612" s="11" t="s">
        <v>1032</v>
      </c>
      <c r="D612" s="19" t="s">
        <v>443</v>
      </c>
      <c r="E612" s="21">
        <v>3600000</v>
      </c>
      <c r="F612" s="21">
        <v>2520000</v>
      </c>
      <c r="G612" s="21">
        <f t="shared" si="28"/>
        <v>660000</v>
      </c>
      <c r="H612" s="107">
        <f t="shared" si="29"/>
        <v>3180000</v>
      </c>
      <c r="K612" s="20"/>
    </row>
    <row r="613" spans="1:11" ht="15.75">
      <c r="A613" s="38">
        <f t="shared" si="27"/>
        <v>581</v>
      </c>
      <c r="B613" s="22">
        <v>14</v>
      </c>
      <c r="C613" s="39" t="s">
        <v>1033</v>
      </c>
      <c r="D613" s="19" t="s">
        <v>444</v>
      </c>
      <c r="E613" s="21">
        <v>2000000</v>
      </c>
      <c r="F613" s="21">
        <v>1400000</v>
      </c>
      <c r="G613" s="21">
        <f t="shared" si="28"/>
        <v>310000</v>
      </c>
      <c r="H613" s="107">
        <f t="shared" si="29"/>
        <v>1710000</v>
      </c>
      <c r="K613" s="20"/>
    </row>
    <row r="614" spans="1:11" ht="15.75">
      <c r="A614" s="38">
        <f t="shared" si="27"/>
        <v>582</v>
      </c>
      <c r="B614" s="22">
        <v>15</v>
      </c>
      <c r="C614" s="11" t="s">
        <v>1034</v>
      </c>
      <c r="D614" s="19" t="s">
        <v>445</v>
      </c>
      <c r="E614" s="21">
        <v>1600000</v>
      </c>
      <c r="F614" s="21">
        <v>1120000</v>
      </c>
      <c r="G614" s="21">
        <f t="shared" si="28"/>
        <v>190000</v>
      </c>
      <c r="H614" s="107">
        <f t="shared" si="29"/>
        <v>1310000</v>
      </c>
      <c r="K614" s="20"/>
    </row>
    <row r="615" spans="1:11" ht="15.75">
      <c r="A615" s="38">
        <f t="shared" si="27"/>
        <v>583</v>
      </c>
      <c r="B615" s="22">
        <v>16</v>
      </c>
      <c r="C615" s="39" t="s">
        <v>1035</v>
      </c>
      <c r="D615" s="19" t="s">
        <v>445</v>
      </c>
      <c r="E615" s="21">
        <v>1600000</v>
      </c>
      <c r="F615" s="21">
        <v>1120000</v>
      </c>
      <c r="G615" s="21">
        <f t="shared" si="28"/>
        <v>190000</v>
      </c>
      <c r="H615" s="107">
        <f t="shared" si="29"/>
        <v>1310000</v>
      </c>
      <c r="K615" s="20"/>
    </row>
    <row r="616" spans="1:11" ht="15.75">
      <c r="A616" s="38"/>
      <c r="B616" s="22"/>
      <c r="C616" s="198" t="s">
        <v>1036</v>
      </c>
      <c r="D616" s="19"/>
      <c r="E616" s="20"/>
      <c r="F616" s="20"/>
      <c r="G616" s="21"/>
      <c r="H616" s="107"/>
      <c r="K616" s="20"/>
    </row>
    <row r="617" spans="1:11" ht="15.75">
      <c r="A617" s="38">
        <v>584</v>
      </c>
      <c r="B617" s="22">
        <v>7</v>
      </c>
      <c r="C617" s="39" t="s">
        <v>1037</v>
      </c>
      <c r="D617" s="19" t="s">
        <v>2456</v>
      </c>
      <c r="E617" s="21">
        <v>5000000</v>
      </c>
      <c r="F617" s="21">
        <v>4200000</v>
      </c>
      <c r="G617" s="21">
        <f t="shared" si="28"/>
        <v>1520000</v>
      </c>
      <c r="H617" s="107">
        <f t="shared" si="29"/>
        <v>5720000</v>
      </c>
      <c r="K617" s="20"/>
    </row>
    <row r="618" spans="1:11" ht="15.75">
      <c r="A618" s="38">
        <f t="shared" si="27"/>
        <v>585</v>
      </c>
      <c r="B618" s="22">
        <v>15</v>
      </c>
      <c r="C618" s="11" t="s">
        <v>1038</v>
      </c>
      <c r="D618" s="19" t="s">
        <v>2456</v>
      </c>
      <c r="E618" s="21">
        <v>5000000</v>
      </c>
      <c r="F618" s="21">
        <v>4000000</v>
      </c>
      <c r="G618" s="21">
        <f t="shared" si="28"/>
        <v>1520000</v>
      </c>
      <c r="H618" s="107">
        <f t="shared" si="29"/>
        <v>5520000</v>
      </c>
      <c r="K618" s="20"/>
    </row>
    <row r="619" spans="1:11" ht="15.75">
      <c r="A619" s="38">
        <f t="shared" si="27"/>
        <v>586</v>
      </c>
      <c r="B619" s="22">
        <v>26</v>
      </c>
      <c r="C619" s="39" t="s">
        <v>2043</v>
      </c>
      <c r="D619" s="19" t="s">
        <v>443</v>
      </c>
      <c r="E619" s="21">
        <v>3600000</v>
      </c>
      <c r="F619" s="21">
        <v>2520000</v>
      </c>
      <c r="G619" s="21">
        <f t="shared" si="28"/>
        <v>660000</v>
      </c>
      <c r="H619" s="107">
        <f t="shared" si="29"/>
        <v>3180000</v>
      </c>
      <c r="K619" s="20"/>
    </row>
    <row r="620" spans="1:11" ht="15.75">
      <c r="A620" s="38">
        <f t="shared" si="27"/>
        <v>587</v>
      </c>
      <c r="B620" s="22">
        <v>27</v>
      </c>
      <c r="C620" s="11" t="s">
        <v>2044</v>
      </c>
      <c r="D620" s="19" t="s">
        <v>443</v>
      </c>
      <c r="E620" s="21">
        <v>3600000</v>
      </c>
      <c r="F620" s="21">
        <v>2520000</v>
      </c>
      <c r="G620" s="21">
        <f t="shared" si="28"/>
        <v>660000</v>
      </c>
      <c r="H620" s="107">
        <f t="shared" si="29"/>
        <v>3180000</v>
      </c>
      <c r="K620" s="20"/>
    </row>
    <row r="621" spans="1:11" ht="15.75">
      <c r="A621" s="38">
        <f t="shared" si="27"/>
        <v>588</v>
      </c>
      <c r="B621" s="22">
        <v>28</v>
      </c>
      <c r="C621" s="39" t="s">
        <v>2045</v>
      </c>
      <c r="D621" s="19" t="s">
        <v>443</v>
      </c>
      <c r="E621" s="21">
        <v>3600000</v>
      </c>
      <c r="F621" s="21">
        <v>2520000</v>
      </c>
      <c r="G621" s="21">
        <f t="shared" si="28"/>
        <v>660000</v>
      </c>
      <c r="H621" s="107">
        <f t="shared" si="29"/>
        <v>3180000</v>
      </c>
      <c r="K621" s="20"/>
    </row>
    <row r="622" spans="1:11" ht="15.75">
      <c r="A622" s="38">
        <f t="shared" si="27"/>
        <v>589</v>
      </c>
      <c r="B622" s="22">
        <v>29</v>
      </c>
      <c r="C622" s="11" t="s">
        <v>2046</v>
      </c>
      <c r="D622" s="19" t="s">
        <v>443</v>
      </c>
      <c r="E622" s="21">
        <v>3600000</v>
      </c>
      <c r="F622" s="21">
        <v>2520000</v>
      </c>
      <c r="G622" s="21">
        <f t="shared" si="28"/>
        <v>660000</v>
      </c>
      <c r="H622" s="107">
        <f t="shared" si="29"/>
        <v>3180000</v>
      </c>
      <c r="K622" s="20"/>
    </row>
    <row r="623" spans="1:11" ht="15.75">
      <c r="A623" s="38">
        <f t="shared" si="27"/>
        <v>590</v>
      </c>
      <c r="B623" s="22">
        <v>30</v>
      </c>
      <c r="C623" s="39" t="s">
        <v>2047</v>
      </c>
      <c r="D623" s="19" t="s">
        <v>443</v>
      </c>
      <c r="E623" s="21">
        <v>3600000</v>
      </c>
      <c r="F623" s="21">
        <v>2520000</v>
      </c>
      <c r="G623" s="21">
        <f t="shared" si="28"/>
        <v>660000</v>
      </c>
      <c r="H623" s="107">
        <f t="shared" si="29"/>
        <v>3180000</v>
      </c>
      <c r="K623" s="20"/>
    </row>
    <row r="624" spans="1:11" ht="15.75">
      <c r="A624" s="38">
        <f t="shared" si="27"/>
        <v>591</v>
      </c>
      <c r="B624" s="22">
        <v>31</v>
      </c>
      <c r="C624" s="11" t="s">
        <v>2048</v>
      </c>
      <c r="D624" s="19" t="s">
        <v>443</v>
      </c>
      <c r="E624" s="21">
        <v>3600000</v>
      </c>
      <c r="F624" s="21">
        <v>2700000</v>
      </c>
      <c r="G624" s="21">
        <f t="shared" si="28"/>
        <v>660000</v>
      </c>
      <c r="H624" s="107">
        <f t="shared" si="29"/>
        <v>3360000</v>
      </c>
      <c r="K624" s="20"/>
    </row>
    <row r="625" spans="1:11" ht="15.75">
      <c r="A625" s="38">
        <f t="shared" si="27"/>
        <v>592</v>
      </c>
      <c r="B625" s="22">
        <v>38</v>
      </c>
      <c r="C625" s="39" t="s">
        <v>2049</v>
      </c>
      <c r="D625" s="19" t="s">
        <v>443</v>
      </c>
      <c r="E625" s="21">
        <v>3600000</v>
      </c>
      <c r="F625" s="21">
        <v>2520000</v>
      </c>
      <c r="G625" s="21">
        <f t="shared" si="28"/>
        <v>660000</v>
      </c>
      <c r="H625" s="107">
        <f t="shared" si="29"/>
        <v>3180000</v>
      </c>
      <c r="K625" s="20"/>
    </row>
    <row r="626" spans="1:11" ht="15.75">
      <c r="A626" s="38">
        <f t="shared" si="27"/>
        <v>593</v>
      </c>
      <c r="B626" s="22">
        <v>42</v>
      </c>
      <c r="C626" s="11" t="s">
        <v>2050</v>
      </c>
      <c r="D626" s="19" t="s">
        <v>443</v>
      </c>
      <c r="E626" s="21">
        <v>3600000</v>
      </c>
      <c r="F626" s="21">
        <v>2520000</v>
      </c>
      <c r="G626" s="21">
        <f t="shared" si="28"/>
        <v>660000</v>
      </c>
      <c r="H626" s="107">
        <f t="shared" si="29"/>
        <v>3180000</v>
      </c>
      <c r="K626" s="20"/>
    </row>
    <row r="627" spans="1:11" ht="15.75">
      <c r="A627" s="38">
        <f t="shared" si="27"/>
        <v>594</v>
      </c>
      <c r="B627" s="22">
        <v>48</v>
      </c>
      <c r="C627" s="39" t="s">
        <v>2051</v>
      </c>
      <c r="D627" s="19" t="s">
        <v>443</v>
      </c>
      <c r="E627" s="21">
        <v>3600000</v>
      </c>
      <c r="F627" s="21">
        <v>2520000</v>
      </c>
      <c r="G627" s="21">
        <f t="shared" si="28"/>
        <v>660000</v>
      </c>
      <c r="H627" s="107">
        <f t="shared" si="29"/>
        <v>3180000</v>
      </c>
      <c r="K627" s="20"/>
    </row>
    <row r="628" spans="1:11" ht="15.75">
      <c r="A628" s="38">
        <f t="shared" si="27"/>
        <v>595</v>
      </c>
      <c r="B628" s="22">
        <v>49</v>
      </c>
      <c r="C628" s="11" t="s">
        <v>2052</v>
      </c>
      <c r="D628" s="19" t="s">
        <v>443</v>
      </c>
      <c r="E628" s="21">
        <v>3600000</v>
      </c>
      <c r="F628" s="21">
        <v>2520000</v>
      </c>
      <c r="G628" s="21">
        <f t="shared" si="28"/>
        <v>660000</v>
      </c>
      <c r="H628" s="107">
        <f t="shared" si="29"/>
        <v>3180000</v>
      </c>
      <c r="K628" s="20"/>
    </row>
    <row r="629" spans="1:11" ht="15.75">
      <c r="A629" s="38">
        <f t="shared" si="27"/>
        <v>596</v>
      </c>
      <c r="B629" s="22">
        <v>50</v>
      </c>
      <c r="C629" s="39" t="s">
        <v>2053</v>
      </c>
      <c r="D629" s="19" t="s">
        <v>443</v>
      </c>
      <c r="E629" s="21">
        <v>3600000</v>
      </c>
      <c r="F629" s="21">
        <v>2520000</v>
      </c>
      <c r="G629" s="21">
        <f t="shared" si="28"/>
        <v>660000</v>
      </c>
      <c r="H629" s="107">
        <f t="shared" si="29"/>
        <v>3180000</v>
      </c>
      <c r="K629" s="20"/>
    </row>
    <row r="630" spans="1:11" ht="15.75">
      <c r="A630" s="38">
        <f t="shared" si="27"/>
        <v>597</v>
      </c>
      <c r="B630" s="22">
        <v>65</v>
      </c>
      <c r="C630" s="11" t="s">
        <v>2054</v>
      </c>
      <c r="D630" s="19" t="s">
        <v>444</v>
      </c>
      <c r="E630" s="21">
        <v>2000000</v>
      </c>
      <c r="F630" s="21">
        <v>1500000</v>
      </c>
      <c r="G630" s="21">
        <f t="shared" si="28"/>
        <v>310000</v>
      </c>
      <c r="H630" s="107">
        <f t="shared" si="29"/>
        <v>1810000</v>
      </c>
      <c r="K630" s="20"/>
    </row>
    <row r="631" spans="1:11" ht="31.5">
      <c r="A631" s="38">
        <f t="shared" si="27"/>
        <v>598</v>
      </c>
      <c r="B631" s="22">
        <v>72</v>
      </c>
      <c r="C631" s="39" t="s">
        <v>2055</v>
      </c>
      <c r="D631" s="19" t="s">
        <v>444</v>
      </c>
      <c r="E631" s="21">
        <v>2000000</v>
      </c>
      <c r="F631" s="21">
        <v>1400000</v>
      </c>
      <c r="G631" s="21">
        <f t="shared" si="28"/>
        <v>310000</v>
      </c>
      <c r="H631" s="107">
        <f t="shared" si="29"/>
        <v>1710000</v>
      </c>
      <c r="K631" s="20"/>
    </row>
    <row r="632" spans="1:11" ht="15.75">
      <c r="A632" s="38">
        <f t="shared" si="27"/>
        <v>599</v>
      </c>
      <c r="B632" s="22">
        <v>76</v>
      </c>
      <c r="C632" s="11" t="s">
        <v>2056</v>
      </c>
      <c r="D632" s="19" t="s">
        <v>444</v>
      </c>
      <c r="E632" s="21">
        <v>2000000</v>
      </c>
      <c r="F632" s="21">
        <v>1400000</v>
      </c>
      <c r="G632" s="21">
        <f t="shared" si="28"/>
        <v>310000</v>
      </c>
      <c r="H632" s="107">
        <f t="shared" si="29"/>
        <v>1710000</v>
      </c>
      <c r="K632" s="20"/>
    </row>
    <row r="633" spans="1:11" ht="15.75">
      <c r="A633" s="38">
        <f t="shared" si="27"/>
        <v>600</v>
      </c>
      <c r="B633" s="22">
        <v>80</v>
      </c>
      <c r="C633" s="39" t="s">
        <v>2057</v>
      </c>
      <c r="D633" s="19" t="s">
        <v>445</v>
      </c>
      <c r="E633" s="21">
        <v>1600000</v>
      </c>
      <c r="F633" s="21">
        <v>1120000</v>
      </c>
      <c r="G633" s="21">
        <f t="shared" si="28"/>
        <v>190000</v>
      </c>
      <c r="H633" s="107">
        <f t="shared" si="29"/>
        <v>1310000</v>
      </c>
      <c r="K633" s="20"/>
    </row>
    <row r="634" spans="1:11" ht="15.75">
      <c r="A634" s="38">
        <f t="shared" si="27"/>
        <v>601</v>
      </c>
      <c r="B634" s="22">
        <v>81</v>
      </c>
      <c r="C634" s="39" t="s">
        <v>2058</v>
      </c>
      <c r="D634" s="19" t="s">
        <v>445</v>
      </c>
      <c r="E634" s="21">
        <v>1600000</v>
      </c>
      <c r="F634" s="21">
        <v>1120000</v>
      </c>
      <c r="G634" s="21">
        <f t="shared" si="28"/>
        <v>190000</v>
      </c>
      <c r="H634" s="107">
        <f t="shared" si="29"/>
        <v>1310000</v>
      </c>
      <c r="K634" s="20"/>
    </row>
    <row r="635" spans="1:11" ht="15.75">
      <c r="A635" s="38">
        <f t="shared" si="27"/>
        <v>602</v>
      </c>
      <c r="B635" s="22">
        <v>82</v>
      </c>
      <c r="C635" s="39" t="s">
        <v>2059</v>
      </c>
      <c r="D635" s="19" t="s">
        <v>445</v>
      </c>
      <c r="E635" s="21">
        <v>1600000</v>
      </c>
      <c r="F635" s="21">
        <v>1120000</v>
      </c>
      <c r="G635" s="21">
        <f t="shared" si="28"/>
        <v>190000</v>
      </c>
      <c r="H635" s="107">
        <f t="shared" si="29"/>
        <v>1310000</v>
      </c>
      <c r="K635" s="20"/>
    </row>
    <row r="636" spans="1:11" ht="15.75">
      <c r="A636" s="38">
        <f t="shared" si="27"/>
        <v>603</v>
      </c>
      <c r="B636" s="22">
        <v>83</v>
      </c>
      <c r="C636" s="39" t="s">
        <v>2060</v>
      </c>
      <c r="D636" s="19" t="s">
        <v>445</v>
      </c>
      <c r="E636" s="21">
        <v>1600000</v>
      </c>
      <c r="F636" s="21">
        <v>1120000</v>
      </c>
      <c r="G636" s="21">
        <f t="shared" si="28"/>
        <v>190000</v>
      </c>
      <c r="H636" s="107">
        <f t="shared" si="29"/>
        <v>1310000</v>
      </c>
      <c r="K636" s="20"/>
    </row>
    <row r="637" spans="1:11" ht="15.75">
      <c r="A637" s="38">
        <f t="shared" si="27"/>
        <v>604</v>
      </c>
      <c r="B637" s="22">
        <v>84</v>
      </c>
      <c r="C637" s="39" t="s">
        <v>2061</v>
      </c>
      <c r="D637" s="19" t="s">
        <v>445</v>
      </c>
      <c r="E637" s="21">
        <v>1600000</v>
      </c>
      <c r="F637" s="21">
        <v>1120000</v>
      </c>
      <c r="G637" s="21">
        <f t="shared" si="28"/>
        <v>190000</v>
      </c>
      <c r="H637" s="107">
        <f t="shared" si="29"/>
        <v>1310000</v>
      </c>
      <c r="K637" s="20"/>
    </row>
    <row r="638" spans="1:11" ht="15.75">
      <c r="A638" s="38">
        <f t="shared" si="27"/>
        <v>605</v>
      </c>
      <c r="B638" s="22">
        <v>85</v>
      </c>
      <c r="C638" s="11" t="s">
        <v>2062</v>
      </c>
      <c r="D638" s="19" t="s">
        <v>445</v>
      </c>
      <c r="E638" s="21">
        <v>1600000</v>
      </c>
      <c r="F638" s="21">
        <v>1120000</v>
      </c>
      <c r="G638" s="21">
        <f t="shared" si="28"/>
        <v>190000</v>
      </c>
      <c r="H638" s="107">
        <f t="shared" si="29"/>
        <v>1310000</v>
      </c>
      <c r="K638" s="20"/>
    </row>
    <row r="639" spans="1:11" ht="15.75">
      <c r="A639" s="38">
        <f t="shared" si="27"/>
        <v>606</v>
      </c>
      <c r="B639" s="22">
        <v>86</v>
      </c>
      <c r="C639" s="39" t="s">
        <v>2063</v>
      </c>
      <c r="D639" s="19" t="s">
        <v>445</v>
      </c>
      <c r="E639" s="21">
        <v>1600000</v>
      </c>
      <c r="F639" s="21">
        <v>1200000</v>
      </c>
      <c r="G639" s="21">
        <f t="shared" si="28"/>
        <v>190000</v>
      </c>
      <c r="H639" s="107">
        <f t="shared" si="29"/>
        <v>1390000</v>
      </c>
      <c r="K639" s="20"/>
    </row>
    <row r="640" spans="1:11" ht="15.75">
      <c r="A640" s="38">
        <f t="shared" si="27"/>
        <v>607</v>
      </c>
      <c r="B640" s="22">
        <v>87</v>
      </c>
      <c r="C640" s="11" t="s">
        <v>2064</v>
      </c>
      <c r="D640" s="19" t="s">
        <v>445</v>
      </c>
      <c r="E640" s="21">
        <v>1600000</v>
      </c>
      <c r="F640" s="21">
        <v>1200000</v>
      </c>
      <c r="G640" s="21">
        <f t="shared" si="28"/>
        <v>190000</v>
      </c>
      <c r="H640" s="107">
        <f t="shared" si="29"/>
        <v>1390000</v>
      </c>
      <c r="K640" s="20"/>
    </row>
    <row r="641" spans="1:11" ht="15.75">
      <c r="A641" s="38">
        <f t="shared" si="27"/>
        <v>608</v>
      </c>
      <c r="B641" s="22">
        <v>88</v>
      </c>
      <c r="C641" s="40" t="s">
        <v>2065</v>
      </c>
      <c r="D641" s="19" t="s">
        <v>445</v>
      </c>
      <c r="E641" s="21">
        <v>1600000</v>
      </c>
      <c r="F641" s="21">
        <v>1120000</v>
      </c>
      <c r="G641" s="21">
        <f t="shared" si="28"/>
        <v>190000</v>
      </c>
      <c r="H641" s="107">
        <f t="shared" si="29"/>
        <v>1310000</v>
      </c>
      <c r="K641" s="20"/>
    </row>
    <row r="642" spans="1:11" ht="15.75">
      <c r="A642" s="38"/>
      <c r="B642" s="22"/>
      <c r="C642" s="198" t="s">
        <v>2066</v>
      </c>
      <c r="D642" s="19"/>
      <c r="E642" s="20"/>
      <c r="F642" s="20"/>
      <c r="G642" s="21"/>
      <c r="H642" s="107"/>
      <c r="K642" s="20"/>
    </row>
    <row r="643" spans="1:11" ht="15.75">
      <c r="A643" s="38">
        <v>609</v>
      </c>
      <c r="B643" s="22">
        <v>5</v>
      </c>
      <c r="C643" s="40" t="s">
        <v>2067</v>
      </c>
      <c r="D643" s="19" t="s">
        <v>443</v>
      </c>
      <c r="E643" s="21">
        <v>3600000</v>
      </c>
      <c r="F643" s="21">
        <v>3000000</v>
      </c>
      <c r="G643" s="21">
        <f t="shared" si="28"/>
        <v>660000</v>
      </c>
      <c r="H643" s="107">
        <f t="shared" si="29"/>
        <v>3660000</v>
      </c>
      <c r="K643" s="20"/>
    </row>
    <row r="644" spans="1:11" ht="15.75">
      <c r="A644" s="38">
        <f t="shared" si="27"/>
        <v>610</v>
      </c>
      <c r="B644" s="22">
        <v>9</v>
      </c>
      <c r="C644" s="220" t="s">
        <v>2068</v>
      </c>
      <c r="D644" s="19" t="s">
        <v>443</v>
      </c>
      <c r="E644" s="21">
        <v>3600000</v>
      </c>
      <c r="F644" s="21">
        <v>3000000</v>
      </c>
      <c r="G644" s="21">
        <f t="shared" si="28"/>
        <v>660000</v>
      </c>
      <c r="H644" s="107">
        <f t="shared" si="29"/>
        <v>3660000</v>
      </c>
      <c r="K644" s="20"/>
    </row>
    <row r="645" spans="1:11" ht="15.75">
      <c r="A645" s="38">
        <f t="shared" si="27"/>
        <v>611</v>
      </c>
      <c r="B645" s="22">
        <v>11</v>
      </c>
      <c r="C645" s="40" t="s">
        <v>2069</v>
      </c>
      <c r="D645" s="19" t="s">
        <v>443</v>
      </c>
      <c r="E645" s="21">
        <v>3600000</v>
      </c>
      <c r="F645" s="21">
        <v>3000000</v>
      </c>
      <c r="G645" s="21">
        <f t="shared" si="28"/>
        <v>660000</v>
      </c>
      <c r="H645" s="107">
        <f t="shared" si="29"/>
        <v>3660000</v>
      </c>
      <c r="K645" s="20"/>
    </row>
    <row r="646" spans="1:11" ht="15.75">
      <c r="A646" s="38">
        <f t="shared" si="27"/>
        <v>612</v>
      </c>
      <c r="B646" s="22">
        <v>12</v>
      </c>
      <c r="C646" s="220" t="s">
        <v>1067</v>
      </c>
      <c r="D646" s="19" t="s">
        <v>443</v>
      </c>
      <c r="E646" s="21">
        <v>3600000</v>
      </c>
      <c r="F646" s="21">
        <v>3000000</v>
      </c>
      <c r="G646" s="21">
        <f t="shared" si="28"/>
        <v>660000</v>
      </c>
      <c r="H646" s="107">
        <f t="shared" si="29"/>
        <v>3660000</v>
      </c>
      <c r="K646" s="20"/>
    </row>
    <row r="647" spans="1:11" ht="15.75">
      <c r="A647" s="38">
        <f t="shared" si="27"/>
        <v>613</v>
      </c>
      <c r="B647" s="22">
        <v>13</v>
      </c>
      <c r="C647" s="40" t="s">
        <v>1068</v>
      </c>
      <c r="D647" s="19" t="s">
        <v>443</v>
      </c>
      <c r="E647" s="21">
        <v>3600000</v>
      </c>
      <c r="F647" s="21">
        <v>2520000</v>
      </c>
      <c r="G647" s="21">
        <f t="shared" si="28"/>
        <v>660000</v>
      </c>
      <c r="H647" s="107">
        <f t="shared" si="29"/>
        <v>3180000</v>
      </c>
      <c r="K647" s="20"/>
    </row>
    <row r="648" spans="1:11" ht="15.75">
      <c r="A648" s="38">
        <f t="shared" si="27"/>
        <v>614</v>
      </c>
      <c r="B648" s="22">
        <v>14</v>
      </c>
      <c r="C648" s="220" t="s">
        <v>1069</v>
      </c>
      <c r="D648" s="19" t="s">
        <v>443</v>
      </c>
      <c r="E648" s="21">
        <v>3600000</v>
      </c>
      <c r="F648" s="21">
        <v>3000000</v>
      </c>
      <c r="G648" s="21">
        <f t="shared" si="28"/>
        <v>660000</v>
      </c>
      <c r="H648" s="107">
        <f t="shared" si="29"/>
        <v>3660000</v>
      </c>
      <c r="K648" s="20"/>
    </row>
    <row r="649" spans="1:11" ht="15.75">
      <c r="A649" s="38">
        <f t="shared" si="27"/>
        <v>615</v>
      </c>
      <c r="B649" s="22">
        <v>16</v>
      </c>
      <c r="C649" s="40" t="s">
        <v>1070</v>
      </c>
      <c r="D649" s="19" t="s">
        <v>443</v>
      </c>
      <c r="E649" s="21">
        <v>3600000</v>
      </c>
      <c r="F649" s="21">
        <v>2520000</v>
      </c>
      <c r="G649" s="21">
        <f t="shared" si="28"/>
        <v>660000</v>
      </c>
      <c r="H649" s="107">
        <f t="shared" si="29"/>
        <v>3180000</v>
      </c>
      <c r="K649" s="20"/>
    </row>
    <row r="650" spans="1:11" ht="15.75">
      <c r="A650" s="38">
        <f aca="true" t="shared" si="30" ref="A650:A662">A649+1</f>
        <v>616</v>
      </c>
      <c r="B650" s="22">
        <v>17</v>
      </c>
      <c r="C650" s="220" t="s">
        <v>1071</v>
      </c>
      <c r="D650" s="19" t="s">
        <v>443</v>
      </c>
      <c r="E650" s="21">
        <v>3600000</v>
      </c>
      <c r="F650" s="21">
        <v>2520000</v>
      </c>
      <c r="G650" s="21">
        <f t="shared" si="28"/>
        <v>660000</v>
      </c>
      <c r="H650" s="107">
        <f t="shared" si="29"/>
        <v>3180000</v>
      </c>
      <c r="K650" s="20"/>
    </row>
    <row r="651" spans="1:11" ht="15.75">
      <c r="A651" s="38">
        <f t="shared" si="30"/>
        <v>617</v>
      </c>
      <c r="B651" s="22">
        <v>19</v>
      </c>
      <c r="C651" s="40" t="s">
        <v>1072</v>
      </c>
      <c r="D651" s="19" t="s">
        <v>443</v>
      </c>
      <c r="E651" s="21">
        <v>3600000</v>
      </c>
      <c r="F651" s="21">
        <v>3000000</v>
      </c>
      <c r="G651" s="21">
        <f aca="true" t="shared" si="31" ref="G651:G662">IF(D651="DB",1520000,IF(D651="I",660000,IF(D651="II",310000,190000)))</f>
        <v>660000</v>
      </c>
      <c r="H651" s="107">
        <f aca="true" t="shared" si="32" ref="H651:H662">F651+G651</f>
        <v>3660000</v>
      </c>
      <c r="K651" s="20"/>
    </row>
    <row r="652" spans="1:11" ht="15.75">
      <c r="A652" s="38">
        <f t="shared" si="30"/>
        <v>618</v>
      </c>
      <c r="B652" s="22">
        <v>21</v>
      </c>
      <c r="C652" s="220" t="s">
        <v>1073</v>
      </c>
      <c r="D652" s="19" t="s">
        <v>443</v>
      </c>
      <c r="E652" s="21">
        <v>3600000</v>
      </c>
      <c r="F652" s="21">
        <v>2520000</v>
      </c>
      <c r="G652" s="21">
        <f t="shared" si="31"/>
        <v>660000</v>
      </c>
      <c r="H652" s="107">
        <f t="shared" si="32"/>
        <v>3180000</v>
      </c>
      <c r="K652" s="20"/>
    </row>
    <row r="653" spans="1:11" ht="15.75">
      <c r="A653" s="38">
        <f t="shared" si="30"/>
        <v>619</v>
      </c>
      <c r="B653" s="22">
        <v>22</v>
      </c>
      <c r="C653" s="40" t="s">
        <v>1074</v>
      </c>
      <c r="D653" s="19" t="s">
        <v>443</v>
      </c>
      <c r="E653" s="21">
        <v>3600000</v>
      </c>
      <c r="F653" s="21">
        <v>2520000</v>
      </c>
      <c r="G653" s="21">
        <f t="shared" si="31"/>
        <v>660000</v>
      </c>
      <c r="H653" s="107">
        <f t="shared" si="32"/>
        <v>3180000</v>
      </c>
      <c r="K653" s="20"/>
    </row>
    <row r="654" spans="1:11" ht="15.75">
      <c r="A654" s="38">
        <f t="shared" si="30"/>
        <v>620</v>
      </c>
      <c r="B654" s="22">
        <v>26</v>
      </c>
      <c r="C654" s="220" t="s">
        <v>1075</v>
      </c>
      <c r="D654" s="19" t="s">
        <v>443</v>
      </c>
      <c r="E654" s="21">
        <v>3600000</v>
      </c>
      <c r="F654" s="21">
        <v>2520000</v>
      </c>
      <c r="G654" s="21">
        <f t="shared" si="31"/>
        <v>660000</v>
      </c>
      <c r="H654" s="107">
        <f t="shared" si="32"/>
        <v>3180000</v>
      </c>
      <c r="K654" s="20"/>
    </row>
    <row r="655" spans="1:11" ht="15.75">
      <c r="A655" s="38">
        <f t="shared" si="30"/>
        <v>621</v>
      </c>
      <c r="B655" s="22">
        <v>27</v>
      </c>
      <c r="C655" s="40" t="s">
        <v>1076</v>
      </c>
      <c r="D655" s="19" t="s">
        <v>443</v>
      </c>
      <c r="E655" s="21">
        <v>3600000</v>
      </c>
      <c r="F655" s="21">
        <v>2520000</v>
      </c>
      <c r="G655" s="21">
        <f t="shared" si="31"/>
        <v>660000</v>
      </c>
      <c r="H655" s="107">
        <f t="shared" si="32"/>
        <v>3180000</v>
      </c>
      <c r="K655" s="20"/>
    </row>
    <row r="656" spans="1:11" ht="15.75">
      <c r="A656" s="38">
        <f t="shared" si="30"/>
        <v>622</v>
      </c>
      <c r="B656" s="22">
        <v>28</v>
      </c>
      <c r="C656" s="220" t="s">
        <v>1077</v>
      </c>
      <c r="D656" s="19" t="s">
        <v>443</v>
      </c>
      <c r="E656" s="21">
        <v>3600000</v>
      </c>
      <c r="F656" s="21">
        <v>2520000</v>
      </c>
      <c r="G656" s="21">
        <f t="shared" si="31"/>
        <v>660000</v>
      </c>
      <c r="H656" s="107">
        <f t="shared" si="32"/>
        <v>3180000</v>
      </c>
      <c r="K656" s="20"/>
    </row>
    <row r="657" spans="1:11" ht="15.75">
      <c r="A657" s="38">
        <f t="shared" si="30"/>
        <v>623</v>
      </c>
      <c r="B657" s="22">
        <v>29</v>
      </c>
      <c r="C657" s="40" t="s">
        <v>1078</v>
      </c>
      <c r="D657" s="19" t="s">
        <v>443</v>
      </c>
      <c r="E657" s="21">
        <v>3600000</v>
      </c>
      <c r="F657" s="21">
        <v>2520000</v>
      </c>
      <c r="G657" s="21">
        <f t="shared" si="31"/>
        <v>660000</v>
      </c>
      <c r="H657" s="107">
        <f t="shared" si="32"/>
        <v>3180000</v>
      </c>
      <c r="K657" s="20"/>
    </row>
    <row r="658" spans="1:11" ht="15.75">
      <c r="A658" s="38">
        <f t="shared" si="30"/>
        <v>624</v>
      </c>
      <c r="B658" s="22">
        <v>30</v>
      </c>
      <c r="C658" s="220" t="s">
        <v>1079</v>
      </c>
      <c r="D658" s="19" t="s">
        <v>443</v>
      </c>
      <c r="E658" s="21">
        <v>3600000</v>
      </c>
      <c r="F658" s="21">
        <v>2520000</v>
      </c>
      <c r="G658" s="21">
        <f t="shared" si="31"/>
        <v>660000</v>
      </c>
      <c r="H658" s="107">
        <f t="shared" si="32"/>
        <v>3180000</v>
      </c>
      <c r="K658" s="20"/>
    </row>
    <row r="659" spans="1:11" ht="15.75">
      <c r="A659" s="38">
        <f t="shared" si="30"/>
        <v>625</v>
      </c>
      <c r="B659" s="22">
        <v>31</v>
      </c>
      <c r="C659" s="39" t="s">
        <v>1080</v>
      </c>
      <c r="D659" s="19" t="s">
        <v>443</v>
      </c>
      <c r="E659" s="21">
        <v>3600000</v>
      </c>
      <c r="F659" s="21">
        <v>2520000</v>
      </c>
      <c r="G659" s="21">
        <f t="shared" si="31"/>
        <v>660000</v>
      </c>
      <c r="H659" s="107">
        <f t="shared" si="32"/>
        <v>3180000</v>
      </c>
      <c r="K659" s="20"/>
    </row>
    <row r="660" spans="1:11" ht="15.75">
      <c r="A660" s="38">
        <f t="shared" si="30"/>
        <v>626</v>
      </c>
      <c r="B660" s="22">
        <v>32</v>
      </c>
      <c r="C660" s="11" t="s">
        <v>1081</v>
      </c>
      <c r="D660" s="19" t="s">
        <v>443</v>
      </c>
      <c r="E660" s="21">
        <v>3600000</v>
      </c>
      <c r="F660" s="21">
        <v>2520000</v>
      </c>
      <c r="G660" s="21">
        <f t="shared" si="31"/>
        <v>660000</v>
      </c>
      <c r="H660" s="107">
        <f t="shared" si="32"/>
        <v>3180000</v>
      </c>
      <c r="K660" s="20"/>
    </row>
    <row r="661" spans="1:11" ht="15.75">
      <c r="A661" s="38">
        <f t="shared" si="30"/>
        <v>627</v>
      </c>
      <c r="B661" s="22">
        <v>37</v>
      </c>
      <c r="C661" s="39" t="s">
        <v>1082</v>
      </c>
      <c r="D661" s="19" t="s">
        <v>444</v>
      </c>
      <c r="E661" s="21">
        <v>2000000</v>
      </c>
      <c r="F661" s="21">
        <v>1400000</v>
      </c>
      <c r="G661" s="21">
        <f t="shared" si="31"/>
        <v>310000</v>
      </c>
      <c r="H661" s="107">
        <f t="shared" si="32"/>
        <v>1710000</v>
      </c>
      <c r="K661" s="20"/>
    </row>
    <row r="662" spans="1:11" ht="15.75">
      <c r="A662" s="42">
        <f t="shared" si="30"/>
        <v>628</v>
      </c>
      <c r="B662" s="43">
        <v>38</v>
      </c>
      <c r="C662" s="146" t="s">
        <v>1083</v>
      </c>
      <c r="D662" s="45" t="s">
        <v>444</v>
      </c>
      <c r="E662" s="46">
        <v>2000000</v>
      </c>
      <c r="F662" s="46">
        <v>1400000</v>
      </c>
      <c r="G662" s="46">
        <f t="shared" si="31"/>
        <v>310000</v>
      </c>
      <c r="H662" s="147">
        <f t="shared" si="32"/>
        <v>1710000</v>
      </c>
      <c r="K662" s="165"/>
    </row>
    <row r="663" ht="15.75">
      <c r="G663" s="106">
        <f>SUM(G10:G662)</f>
        <v>330890000</v>
      </c>
    </row>
  </sheetData>
  <sheetProtection/>
  <mergeCells count="5">
    <mergeCell ref="B5:D5"/>
    <mergeCell ref="A1:J1"/>
    <mergeCell ref="A2:J2"/>
    <mergeCell ref="A6:K6"/>
    <mergeCell ref="A3:K3"/>
  </mergeCells>
  <printOptions/>
  <pageMargins left="0.4" right="0.4" top="0.4" bottom="0.4" header="0.22" footer="0.21"/>
  <pageSetup horizontalDpi="600" verticalDpi="600" orientation="portrait" paperSize="9" scale="92"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dimension ref="A1:K176"/>
  <sheetViews>
    <sheetView zoomScalePageLayoutView="0" workbookViewId="0" topLeftCell="A158">
      <selection activeCell="G177" sqref="G177"/>
    </sheetView>
  </sheetViews>
  <sheetFormatPr defaultColWidth="9.00390625" defaultRowHeight="15.75"/>
  <cols>
    <col min="1" max="1" width="4.875" style="16" customWidth="1"/>
    <col min="2" max="2" width="5.25390625" style="53" customWidth="1"/>
    <col min="3" max="3" width="46.875" style="31" customWidth="1"/>
    <col min="4" max="4" width="5.375" style="88" customWidth="1"/>
    <col min="5" max="5" width="0.2421875" style="31" hidden="1" customWidth="1"/>
    <col min="6" max="6" width="9.00390625" style="31" customWidth="1"/>
    <col min="7" max="7" width="9.875" style="31" bestFit="1" customWidth="1"/>
    <col min="8" max="8" width="10.75390625" style="86" customWidth="1"/>
    <col min="9" max="10" width="9.00390625" style="31" hidden="1" customWidth="1"/>
    <col min="11" max="11" width="8.625" style="31" customWidth="1"/>
    <col min="12" max="16384" width="9.00390625" style="31" customWidth="1"/>
  </cols>
  <sheetData>
    <row r="1" spans="1:10" ht="18">
      <c r="A1" s="236" t="s">
        <v>988</v>
      </c>
      <c r="B1" s="236"/>
      <c r="C1" s="236"/>
      <c r="D1" s="236"/>
      <c r="E1" s="236"/>
      <c r="F1" s="236"/>
      <c r="G1" s="236"/>
      <c r="H1" s="236"/>
      <c r="I1" s="236"/>
      <c r="J1" s="236"/>
    </row>
    <row r="2" spans="1:11" ht="18">
      <c r="A2" s="236" t="s">
        <v>987</v>
      </c>
      <c r="B2" s="236"/>
      <c r="C2" s="236"/>
      <c r="D2" s="236"/>
      <c r="E2" s="236"/>
      <c r="F2" s="236"/>
      <c r="G2" s="236"/>
      <c r="H2" s="236"/>
      <c r="I2" s="236"/>
      <c r="J2" s="236"/>
      <c r="K2" s="31" t="s">
        <v>583</v>
      </c>
    </row>
    <row r="3" spans="1:10" ht="16.5">
      <c r="A3" s="237" t="s">
        <v>986</v>
      </c>
      <c r="B3" s="237"/>
      <c r="C3" s="237"/>
      <c r="D3" s="237"/>
      <c r="E3" s="237"/>
      <c r="F3" s="237"/>
      <c r="G3" s="237"/>
      <c r="H3" s="237"/>
      <c r="I3" s="237"/>
      <c r="J3" s="237"/>
    </row>
    <row r="4" spans="1:5" ht="15.75">
      <c r="A4" s="1"/>
      <c r="B4" s="1"/>
      <c r="C4" s="1"/>
      <c r="D4" s="126"/>
      <c r="E4" s="1"/>
    </row>
    <row r="5" spans="1:11" ht="33" customHeight="1">
      <c r="A5" s="241" t="s">
        <v>1087</v>
      </c>
      <c r="B5" s="241"/>
      <c r="C5" s="241"/>
      <c r="D5" s="241"/>
      <c r="E5" s="241"/>
      <c r="F5" s="241"/>
      <c r="G5" s="241"/>
      <c r="H5" s="241"/>
      <c r="I5" s="241"/>
      <c r="J5" s="241"/>
      <c r="K5" s="241"/>
    </row>
    <row r="6" spans="1:11" ht="69" customHeight="1">
      <c r="A6" s="102" t="s">
        <v>2459</v>
      </c>
      <c r="B6" s="175" t="s">
        <v>130</v>
      </c>
      <c r="C6" s="120" t="s">
        <v>2444</v>
      </c>
      <c r="D6" s="120" t="s">
        <v>2445</v>
      </c>
      <c r="E6" s="32" t="s">
        <v>1086</v>
      </c>
      <c r="F6" s="172" t="s">
        <v>2449</v>
      </c>
      <c r="G6" s="109" t="s">
        <v>2450</v>
      </c>
      <c r="H6" s="102" t="s">
        <v>2457</v>
      </c>
      <c r="K6" s="169" t="s">
        <v>990</v>
      </c>
    </row>
    <row r="7" spans="1:11" ht="15.75">
      <c r="A7" s="173"/>
      <c r="B7" s="174" t="s">
        <v>1092</v>
      </c>
      <c r="C7" s="171"/>
      <c r="D7" s="170"/>
      <c r="E7" s="14"/>
      <c r="F7" s="171"/>
      <c r="G7" s="121"/>
      <c r="H7" s="123"/>
      <c r="K7" s="168"/>
    </row>
    <row r="8" spans="1:11" ht="15.75">
      <c r="A8" s="12">
        <v>1</v>
      </c>
      <c r="B8" s="12" t="s">
        <v>1834</v>
      </c>
      <c r="C8" s="14" t="s">
        <v>1088</v>
      </c>
      <c r="D8" s="127" t="s">
        <v>2461</v>
      </c>
      <c r="E8" s="15">
        <v>2400000</v>
      </c>
      <c r="F8" s="15">
        <v>1600000</v>
      </c>
      <c r="G8" s="15">
        <f>IF(D8="db",300000,IF(D8=1,144000,IF(D8=2,63000,28500)))</f>
        <v>300000</v>
      </c>
      <c r="H8" s="124">
        <f>F8+G8</f>
        <v>1900000</v>
      </c>
      <c r="K8" s="39"/>
    </row>
    <row r="9" spans="1:11" ht="15.75">
      <c r="A9" s="12">
        <f>A8+1</f>
        <v>2</v>
      </c>
      <c r="B9" s="12" t="s">
        <v>1835</v>
      </c>
      <c r="C9" s="14" t="s">
        <v>1089</v>
      </c>
      <c r="D9" s="127">
        <v>1</v>
      </c>
      <c r="E9" s="15">
        <v>1400000</v>
      </c>
      <c r="F9" s="15">
        <v>1100000</v>
      </c>
      <c r="G9" s="15">
        <f aca="true" t="shared" si="0" ref="G9:G71">IF(D9="db",300000,IF(D9=1,144000,IF(D9=2,63000,28500)))</f>
        <v>144000</v>
      </c>
      <c r="H9" s="124">
        <f aca="true" t="shared" si="1" ref="H9:H71">F9+G9</f>
        <v>1244000</v>
      </c>
      <c r="K9" s="39"/>
    </row>
    <row r="10" spans="1:11" ht="15.75">
      <c r="A10" s="12">
        <f aca="true" t="shared" si="2" ref="A10:A72">A9+1</f>
        <v>3</v>
      </c>
      <c r="B10" s="12" t="s">
        <v>1111</v>
      </c>
      <c r="C10" s="14" t="s">
        <v>1090</v>
      </c>
      <c r="D10" s="127">
        <v>2</v>
      </c>
      <c r="E10" s="15">
        <v>900000</v>
      </c>
      <c r="F10" s="15">
        <v>540000</v>
      </c>
      <c r="G10" s="15">
        <f t="shared" si="0"/>
        <v>63000</v>
      </c>
      <c r="H10" s="124">
        <f t="shared" si="1"/>
        <v>603000</v>
      </c>
      <c r="K10" s="39"/>
    </row>
    <row r="11" spans="1:11" ht="31.5" customHeight="1">
      <c r="A11" s="12">
        <f t="shared" si="2"/>
        <v>4</v>
      </c>
      <c r="B11" s="12" t="s">
        <v>1112</v>
      </c>
      <c r="C11" s="47" t="s">
        <v>1091</v>
      </c>
      <c r="D11" s="127">
        <v>2</v>
      </c>
      <c r="E11" s="15">
        <v>900000</v>
      </c>
      <c r="F11" s="15">
        <v>540000</v>
      </c>
      <c r="G11" s="15">
        <f t="shared" si="0"/>
        <v>63000</v>
      </c>
      <c r="H11" s="124">
        <f t="shared" si="1"/>
        <v>603000</v>
      </c>
      <c r="K11" s="39"/>
    </row>
    <row r="12" spans="1:11" ht="15.75">
      <c r="A12" s="12"/>
      <c r="B12" s="13" t="s">
        <v>1093</v>
      </c>
      <c r="C12" s="14"/>
      <c r="D12" s="127"/>
      <c r="E12" s="15"/>
      <c r="F12" s="15"/>
      <c r="G12" s="15">
        <f t="shared" si="0"/>
        <v>28500</v>
      </c>
      <c r="H12" s="124"/>
      <c r="K12" s="39"/>
    </row>
    <row r="13" spans="1:11" ht="15.75">
      <c r="A13" s="12">
        <v>5</v>
      </c>
      <c r="B13" s="12">
        <v>2</v>
      </c>
      <c r="C13" s="14" t="s">
        <v>1094</v>
      </c>
      <c r="D13" s="127">
        <v>1</v>
      </c>
      <c r="E13" s="15">
        <v>1400000</v>
      </c>
      <c r="F13" s="15">
        <v>980000</v>
      </c>
      <c r="G13" s="15">
        <f t="shared" si="0"/>
        <v>144000</v>
      </c>
      <c r="H13" s="124">
        <f t="shared" si="1"/>
        <v>1124000</v>
      </c>
      <c r="K13" s="39"/>
    </row>
    <row r="14" spans="1:11" ht="15.75">
      <c r="A14" s="12"/>
      <c r="B14" s="13" t="s">
        <v>1096</v>
      </c>
      <c r="C14" s="14"/>
      <c r="D14" s="127"/>
      <c r="E14" s="15"/>
      <c r="F14" s="15"/>
      <c r="G14" s="15">
        <f t="shared" si="0"/>
        <v>28500</v>
      </c>
      <c r="H14" s="124"/>
      <c r="K14" s="39"/>
    </row>
    <row r="15" spans="1:11" ht="31.5">
      <c r="A15" s="12">
        <v>6</v>
      </c>
      <c r="B15" s="12" t="s">
        <v>1102</v>
      </c>
      <c r="C15" s="47" t="s">
        <v>1103</v>
      </c>
      <c r="D15" s="127">
        <v>1</v>
      </c>
      <c r="E15" s="15">
        <v>1400000</v>
      </c>
      <c r="F15" s="15">
        <v>980000</v>
      </c>
      <c r="G15" s="15">
        <f t="shared" si="0"/>
        <v>144000</v>
      </c>
      <c r="H15" s="124">
        <f t="shared" si="1"/>
        <v>1124000</v>
      </c>
      <c r="K15" s="39"/>
    </row>
    <row r="16" spans="1:11" ht="15.75">
      <c r="A16" s="12">
        <f t="shared" si="2"/>
        <v>7</v>
      </c>
      <c r="B16" s="48" t="s">
        <v>1106</v>
      </c>
      <c r="C16" s="11" t="s">
        <v>1107</v>
      </c>
      <c r="D16" s="127">
        <v>2</v>
      </c>
      <c r="E16" s="15"/>
      <c r="F16" s="15">
        <v>720000</v>
      </c>
      <c r="G16" s="15">
        <f t="shared" si="0"/>
        <v>63000</v>
      </c>
      <c r="H16" s="124">
        <f t="shared" si="1"/>
        <v>783000</v>
      </c>
      <c r="K16" s="39"/>
    </row>
    <row r="17" spans="1:11" ht="15.75">
      <c r="A17" s="12">
        <f t="shared" si="2"/>
        <v>8</v>
      </c>
      <c r="B17" s="12" t="s">
        <v>1112</v>
      </c>
      <c r="C17" s="14" t="s">
        <v>1836</v>
      </c>
      <c r="D17" s="127">
        <v>3</v>
      </c>
      <c r="E17" s="15">
        <v>400000</v>
      </c>
      <c r="F17" s="15">
        <v>280000</v>
      </c>
      <c r="G17" s="15">
        <f t="shared" si="0"/>
        <v>28500</v>
      </c>
      <c r="H17" s="124">
        <f t="shared" si="1"/>
        <v>308500</v>
      </c>
      <c r="K17" s="39"/>
    </row>
    <row r="18" spans="1:11" ht="15.75">
      <c r="A18" s="12"/>
      <c r="B18" s="13" t="s">
        <v>1113</v>
      </c>
      <c r="C18" s="14"/>
      <c r="D18" s="127"/>
      <c r="E18" s="14"/>
      <c r="F18" s="14"/>
      <c r="G18" s="15"/>
      <c r="H18" s="124"/>
      <c r="K18" s="39"/>
    </row>
    <row r="19" spans="1:11" ht="15.75">
      <c r="A19" s="12">
        <v>9</v>
      </c>
      <c r="B19" s="12" t="s">
        <v>1097</v>
      </c>
      <c r="C19" s="14" t="s">
        <v>1114</v>
      </c>
      <c r="D19" s="127">
        <v>1</v>
      </c>
      <c r="E19" s="15">
        <v>1400000</v>
      </c>
      <c r="F19" s="15">
        <v>980000</v>
      </c>
      <c r="G19" s="15">
        <f t="shared" si="0"/>
        <v>144000</v>
      </c>
      <c r="H19" s="124">
        <f t="shared" si="1"/>
        <v>1124000</v>
      </c>
      <c r="K19" s="39"/>
    </row>
    <row r="20" spans="1:11" ht="15.75">
      <c r="A20" s="12">
        <f t="shared" si="2"/>
        <v>10</v>
      </c>
      <c r="B20" s="12" t="s">
        <v>1099</v>
      </c>
      <c r="C20" s="14" t="s">
        <v>1115</v>
      </c>
      <c r="D20" s="127">
        <v>2</v>
      </c>
      <c r="E20" s="15">
        <v>900000</v>
      </c>
      <c r="F20" s="15">
        <v>630000</v>
      </c>
      <c r="G20" s="15">
        <f t="shared" si="0"/>
        <v>63000</v>
      </c>
      <c r="H20" s="124">
        <f t="shared" si="1"/>
        <v>693000</v>
      </c>
      <c r="K20" s="39"/>
    </row>
    <row r="21" spans="1:11" ht="15.75">
      <c r="A21" s="12">
        <f t="shared" si="2"/>
        <v>11</v>
      </c>
      <c r="B21" s="12" t="s">
        <v>1104</v>
      </c>
      <c r="C21" s="14" t="s">
        <v>1116</v>
      </c>
      <c r="D21" s="127">
        <v>2</v>
      </c>
      <c r="E21" s="15">
        <v>900000</v>
      </c>
      <c r="F21" s="15">
        <v>630000</v>
      </c>
      <c r="G21" s="15">
        <f t="shared" si="0"/>
        <v>63000</v>
      </c>
      <c r="H21" s="124">
        <f t="shared" si="1"/>
        <v>693000</v>
      </c>
      <c r="K21" s="39"/>
    </row>
    <row r="22" spans="1:11" ht="15.75">
      <c r="A22" s="12">
        <f t="shared" si="2"/>
        <v>12</v>
      </c>
      <c r="B22" s="12" t="s">
        <v>1105</v>
      </c>
      <c r="C22" s="14" t="s">
        <v>1117</v>
      </c>
      <c r="D22" s="127">
        <v>2</v>
      </c>
      <c r="E22" s="15">
        <v>900000</v>
      </c>
      <c r="F22" s="15">
        <v>630000</v>
      </c>
      <c r="G22" s="15">
        <f t="shared" si="0"/>
        <v>63000</v>
      </c>
      <c r="H22" s="124">
        <f t="shared" si="1"/>
        <v>693000</v>
      </c>
      <c r="K22" s="39"/>
    </row>
    <row r="23" spans="1:11" ht="15.75">
      <c r="A23" s="12">
        <f t="shared" si="2"/>
        <v>13</v>
      </c>
      <c r="B23" s="12" t="s">
        <v>1112</v>
      </c>
      <c r="C23" s="14" t="s">
        <v>1119</v>
      </c>
      <c r="D23" s="127">
        <v>3</v>
      </c>
      <c r="E23" s="15">
        <v>400000</v>
      </c>
      <c r="F23" s="15">
        <v>280000</v>
      </c>
      <c r="G23" s="15">
        <f t="shared" si="0"/>
        <v>28500</v>
      </c>
      <c r="H23" s="124">
        <f t="shared" si="1"/>
        <v>308500</v>
      </c>
      <c r="K23" s="39"/>
    </row>
    <row r="24" spans="1:11" ht="15.75">
      <c r="A24" s="12">
        <f t="shared" si="2"/>
        <v>14</v>
      </c>
      <c r="B24" s="12" t="s">
        <v>1122</v>
      </c>
      <c r="C24" s="14" t="s">
        <v>1123</v>
      </c>
      <c r="D24" s="127">
        <v>3</v>
      </c>
      <c r="E24" s="15">
        <v>400000</v>
      </c>
      <c r="F24" s="15">
        <v>360000</v>
      </c>
      <c r="G24" s="15">
        <f t="shared" si="0"/>
        <v>28500</v>
      </c>
      <c r="H24" s="124">
        <f t="shared" si="1"/>
        <v>388500</v>
      </c>
      <c r="K24" s="39"/>
    </row>
    <row r="25" spans="1:11" ht="15.75">
      <c r="A25" s="12"/>
      <c r="B25" s="13" t="s">
        <v>1125</v>
      </c>
      <c r="C25" s="14"/>
      <c r="D25" s="127"/>
      <c r="E25" s="14"/>
      <c r="F25" s="14"/>
      <c r="G25" s="15"/>
      <c r="H25" s="124"/>
      <c r="K25" s="39"/>
    </row>
    <row r="26" spans="1:11" ht="18.75">
      <c r="A26" s="12">
        <v>15</v>
      </c>
      <c r="B26" s="12" t="s">
        <v>1097</v>
      </c>
      <c r="C26" s="14" t="s">
        <v>2448</v>
      </c>
      <c r="D26" s="127">
        <v>1</v>
      </c>
      <c r="E26" s="15">
        <v>1400000</v>
      </c>
      <c r="F26" s="15">
        <v>980000</v>
      </c>
      <c r="G26" s="15">
        <f t="shared" si="0"/>
        <v>144000</v>
      </c>
      <c r="H26" s="124">
        <f t="shared" si="1"/>
        <v>1124000</v>
      </c>
      <c r="K26" s="39"/>
    </row>
    <row r="27" spans="1:11" ht="15.75">
      <c r="A27" s="12">
        <f t="shared" si="2"/>
        <v>16</v>
      </c>
      <c r="B27" s="12" t="s">
        <v>1098</v>
      </c>
      <c r="C27" s="14" t="s">
        <v>1126</v>
      </c>
      <c r="D27" s="127">
        <v>1</v>
      </c>
      <c r="E27" s="15">
        <v>1400000</v>
      </c>
      <c r="F27" s="15">
        <v>980000</v>
      </c>
      <c r="G27" s="15">
        <f t="shared" si="0"/>
        <v>144000</v>
      </c>
      <c r="H27" s="124">
        <f t="shared" si="1"/>
        <v>1124000</v>
      </c>
      <c r="K27" s="39"/>
    </row>
    <row r="28" spans="1:11" ht="15.75">
      <c r="A28" s="12">
        <f t="shared" si="2"/>
        <v>17</v>
      </c>
      <c r="B28" s="12" t="s">
        <v>1099</v>
      </c>
      <c r="C28" s="14" t="s">
        <v>1127</v>
      </c>
      <c r="D28" s="127">
        <v>1</v>
      </c>
      <c r="E28" s="15">
        <v>1400000</v>
      </c>
      <c r="F28" s="15">
        <v>1100000</v>
      </c>
      <c r="G28" s="15">
        <f t="shared" si="0"/>
        <v>144000</v>
      </c>
      <c r="H28" s="124">
        <f t="shared" si="1"/>
        <v>1244000</v>
      </c>
      <c r="K28" s="39"/>
    </row>
    <row r="29" spans="1:11" ht="15.75">
      <c r="A29" s="12">
        <f t="shared" si="2"/>
        <v>18</v>
      </c>
      <c r="B29" s="12" t="s">
        <v>1100</v>
      </c>
      <c r="C29" s="14" t="s">
        <v>1128</v>
      </c>
      <c r="D29" s="127">
        <v>1</v>
      </c>
      <c r="E29" s="15">
        <v>1400000</v>
      </c>
      <c r="F29" s="15">
        <v>1100000</v>
      </c>
      <c r="G29" s="15">
        <f t="shared" si="0"/>
        <v>144000</v>
      </c>
      <c r="H29" s="124">
        <f t="shared" si="1"/>
        <v>1244000</v>
      </c>
      <c r="K29" s="39"/>
    </row>
    <row r="30" spans="1:11" ht="31.5">
      <c r="A30" s="12">
        <f t="shared" si="2"/>
        <v>19</v>
      </c>
      <c r="B30" s="12" t="s">
        <v>1101</v>
      </c>
      <c r="C30" s="47" t="s">
        <v>2366</v>
      </c>
      <c r="D30" s="127">
        <v>1</v>
      </c>
      <c r="E30" s="15">
        <v>1400000</v>
      </c>
      <c r="F30" s="15">
        <v>980000</v>
      </c>
      <c r="G30" s="15">
        <f t="shared" si="0"/>
        <v>144000</v>
      </c>
      <c r="H30" s="124">
        <f t="shared" si="1"/>
        <v>1124000</v>
      </c>
      <c r="K30" s="39"/>
    </row>
    <row r="31" spans="1:11" ht="15.75">
      <c r="A31" s="12">
        <f t="shared" si="2"/>
        <v>20</v>
      </c>
      <c r="B31" s="12" t="s">
        <v>1102</v>
      </c>
      <c r="C31" s="14" t="s">
        <v>1129</v>
      </c>
      <c r="D31" s="127">
        <v>1</v>
      </c>
      <c r="E31" s="15">
        <v>1400000</v>
      </c>
      <c r="F31" s="15">
        <v>980000</v>
      </c>
      <c r="G31" s="15">
        <f t="shared" si="0"/>
        <v>144000</v>
      </c>
      <c r="H31" s="124">
        <f t="shared" si="1"/>
        <v>1124000</v>
      </c>
      <c r="K31" s="39"/>
    </row>
    <row r="32" spans="1:11" ht="15.75">
      <c r="A32" s="12">
        <f t="shared" si="2"/>
        <v>21</v>
      </c>
      <c r="B32" s="12" t="s">
        <v>1104</v>
      </c>
      <c r="C32" s="14" t="s">
        <v>1130</v>
      </c>
      <c r="D32" s="127">
        <v>1</v>
      </c>
      <c r="E32" s="15">
        <v>1400000</v>
      </c>
      <c r="F32" s="15">
        <v>980000</v>
      </c>
      <c r="G32" s="15">
        <f t="shared" si="0"/>
        <v>144000</v>
      </c>
      <c r="H32" s="124">
        <f t="shared" si="1"/>
        <v>1124000</v>
      </c>
      <c r="K32" s="39"/>
    </row>
    <row r="33" spans="1:11" ht="15.75">
      <c r="A33" s="12">
        <f t="shared" si="2"/>
        <v>22</v>
      </c>
      <c r="B33" s="12" t="s">
        <v>1105</v>
      </c>
      <c r="C33" s="14" t="s">
        <v>1131</v>
      </c>
      <c r="D33" s="127">
        <v>1</v>
      </c>
      <c r="E33" s="15">
        <v>1400000</v>
      </c>
      <c r="F33" s="15">
        <v>1100000</v>
      </c>
      <c r="G33" s="15">
        <f t="shared" si="0"/>
        <v>144000</v>
      </c>
      <c r="H33" s="124">
        <f t="shared" si="1"/>
        <v>1244000</v>
      </c>
      <c r="K33" s="39"/>
    </row>
    <row r="34" spans="1:11" ht="15.75">
      <c r="A34" s="12">
        <f t="shared" si="2"/>
        <v>23</v>
      </c>
      <c r="B34" s="12" t="s">
        <v>1106</v>
      </c>
      <c r="C34" s="14" t="s">
        <v>1132</v>
      </c>
      <c r="D34" s="127">
        <v>2</v>
      </c>
      <c r="E34" s="15">
        <v>900000</v>
      </c>
      <c r="F34" s="15">
        <v>720000</v>
      </c>
      <c r="G34" s="15">
        <f t="shared" si="0"/>
        <v>63000</v>
      </c>
      <c r="H34" s="124">
        <f t="shared" si="1"/>
        <v>783000</v>
      </c>
      <c r="K34" s="39"/>
    </row>
    <row r="35" spans="1:11" ht="15.75">
      <c r="A35" s="12">
        <f t="shared" si="2"/>
        <v>24</v>
      </c>
      <c r="B35" s="12" t="s">
        <v>1108</v>
      </c>
      <c r="C35" s="14" t="s">
        <v>1133</v>
      </c>
      <c r="D35" s="127">
        <v>2</v>
      </c>
      <c r="E35" s="15">
        <v>900000</v>
      </c>
      <c r="F35" s="15">
        <v>630000</v>
      </c>
      <c r="G35" s="15">
        <f t="shared" si="0"/>
        <v>63000</v>
      </c>
      <c r="H35" s="124">
        <f t="shared" si="1"/>
        <v>693000</v>
      </c>
      <c r="K35" s="39"/>
    </row>
    <row r="36" spans="1:11" ht="31.5">
      <c r="A36" s="12">
        <f t="shared" si="2"/>
        <v>25</v>
      </c>
      <c r="B36" s="49" t="s">
        <v>1109</v>
      </c>
      <c r="C36" s="47" t="s">
        <v>1134</v>
      </c>
      <c r="D36" s="127">
        <v>2</v>
      </c>
      <c r="E36" s="15">
        <v>900000</v>
      </c>
      <c r="F36" s="15">
        <v>630000</v>
      </c>
      <c r="G36" s="15">
        <f t="shared" si="0"/>
        <v>63000</v>
      </c>
      <c r="H36" s="124">
        <f t="shared" si="1"/>
        <v>693000</v>
      </c>
      <c r="K36" s="39"/>
    </row>
    <row r="37" spans="1:11" ht="15.75">
      <c r="A37" s="12">
        <f t="shared" si="2"/>
        <v>26</v>
      </c>
      <c r="B37" s="12" t="s">
        <v>1110</v>
      </c>
      <c r="C37" s="14" t="s">
        <v>1135</v>
      </c>
      <c r="D37" s="127">
        <v>2</v>
      </c>
      <c r="E37" s="15">
        <v>900000</v>
      </c>
      <c r="F37" s="15">
        <v>630000</v>
      </c>
      <c r="G37" s="15">
        <f t="shared" si="0"/>
        <v>63000</v>
      </c>
      <c r="H37" s="124">
        <f t="shared" si="1"/>
        <v>693000</v>
      </c>
      <c r="K37" s="39"/>
    </row>
    <row r="38" spans="1:11" ht="15.75">
      <c r="A38" s="12">
        <f t="shared" si="2"/>
        <v>27</v>
      </c>
      <c r="B38" s="12" t="s">
        <v>1112</v>
      </c>
      <c r="C38" s="14" t="s">
        <v>1136</v>
      </c>
      <c r="D38" s="127">
        <v>3</v>
      </c>
      <c r="E38" s="15">
        <v>400000</v>
      </c>
      <c r="F38" s="15">
        <v>280000</v>
      </c>
      <c r="G38" s="15">
        <f t="shared" si="0"/>
        <v>28500</v>
      </c>
      <c r="H38" s="124">
        <f t="shared" si="1"/>
        <v>308500</v>
      </c>
      <c r="K38" s="39"/>
    </row>
    <row r="39" spans="1:11" ht="15.75">
      <c r="A39" s="12"/>
      <c r="B39" s="13" t="s">
        <v>1150</v>
      </c>
      <c r="C39" s="14"/>
      <c r="D39" s="127"/>
      <c r="E39" s="14"/>
      <c r="F39" s="14"/>
      <c r="G39" s="15"/>
      <c r="H39" s="124"/>
      <c r="K39" s="39"/>
    </row>
    <row r="40" spans="1:11" ht="15.75">
      <c r="A40" s="12">
        <v>28</v>
      </c>
      <c r="B40" s="12" t="s">
        <v>1100</v>
      </c>
      <c r="C40" s="14" t="s">
        <v>1151</v>
      </c>
      <c r="D40" s="127">
        <v>1</v>
      </c>
      <c r="E40" s="15">
        <v>1400000</v>
      </c>
      <c r="F40" s="15">
        <v>980000</v>
      </c>
      <c r="G40" s="15">
        <f t="shared" si="0"/>
        <v>144000</v>
      </c>
      <c r="H40" s="124">
        <f t="shared" si="1"/>
        <v>1124000</v>
      </c>
      <c r="K40" s="39"/>
    </row>
    <row r="41" spans="1:11" ht="45">
      <c r="A41" s="12">
        <f t="shared" si="2"/>
        <v>29</v>
      </c>
      <c r="B41" s="12" t="s">
        <v>1102</v>
      </c>
      <c r="C41" s="14" t="s">
        <v>1152</v>
      </c>
      <c r="D41" s="127">
        <v>1</v>
      </c>
      <c r="E41" s="15">
        <v>1400000</v>
      </c>
      <c r="F41" s="15">
        <v>1200000</v>
      </c>
      <c r="G41" s="15">
        <f t="shared" si="0"/>
        <v>144000</v>
      </c>
      <c r="H41" s="124">
        <f t="shared" si="1"/>
        <v>1344000</v>
      </c>
      <c r="K41" s="167" t="s">
        <v>43</v>
      </c>
    </row>
    <row r="42" spans="1:11" ht="15.75">
      <c r="A42" s="12">
        <f t="shared" si="2"/>
        <v>30</v>
      </c>
      <c r="B42" s="12" t="s">
        <v>1104</v>
      </c>
      <c r="C42" s="14" t="s">
        <v>1153</v>
      </c>
      <c r="D42" s="127">
        <v>1</v>
      </c>
      <c r="E42" s="15">
        <v>1400000</v>
      </c>
      <c r="F42" s="15">
        <v>980000</v>
      </c>
      <c r="G42" s="15">
        <f t="shared" si="0"/>
        <v>144000</v>
      </c>
      <c r="H42" s="124">
        <f t="shared" si="1"/>
        <v>1124000</v>
      </c>
      <c r="K42" s="39"/>
    </row>
    <row r="43" spans="1:11" ht="15.75">
      <c r="A43" s="12">
        <f t="shared" si="2"/>
        <v>31</v>
      </c>
      <c r="B43" s="12" t="s">
        <v>1105</v>
      </c>
      <c r="C43" s="14" t="s">
        <v>1154</v>
      </c>
      <c r="D43" s="127">
        <v>1</v>
      </c>
      <c r="E43" s="15">
        <v>1400000</v>
      </c>
      <c r="F43" s="15">
        <v>980000</v>
      </c>
      <c r="G43" s="15">
        <f t="shared" si="0"/>
        <v>144000</v>
      </c>
      <c r="H43" s="124">
        <f t="shared" si="1"/>
        <v>1124000</v>
      </c>
      <c r="K43" s="39"/>
    </row>
    <row r="44" spans="1:11" ht="15.75">
      <c r="A44" s="12">
        <f t="shared" si="2"/>
        <v>32</v>
      </c>
      <c r="B44" s="12" t="s">
        <v>1106</v>
      </c>
      <c r="C44" s="14" t="s">
        <v>1155</v>
      </c>
      <c r="D44" s="127">
        <v>1</v>
      </c>
      <c r="E44" s="15">
        <v>1400000</v>
      </c>
      <c r="F44" s="15">
        <v>980000</v>
      </c>
      <c r="G44" s="15">
        <f t="shared" si="0"/>
        <v>144000</v>
      </c>
      <c r="H44" s="124">
        <f t="shared" si="1"/>
        <v>1124000</v>
      </c>
      <c r="K44" s="39"/>
    </row>
    <row r="45" spans="1:11" ht="15.75">
      <c r="A45" s="12">
        <f t="shared" si="2"/>
        <v>33</v>
      </c>
      <c r="B45" s="12" t="s">
        <v>1108</v>
      </c>
      <c r="C45" s="14" t="s">
        <v>1156</v>
      </c>
      <c r="D45" s="127">
        <v>1</v>
      </c>
      <c r="E45" s="15">
        <v>1400000</v>
      </c>
      <c r="F45" s="15">
        <v>1000000</v>
      </c>
      <c r="G45" s="15">
        <f t="shared" si="0"/>
        <v>144000</v>
      </c>
      <c r="H45" s="124">
        <f t="shared" si="1"/>
        <v>1144000</v>
      </c>
      <c r="K45" s="39"/>
    </row>
    <row r="46" spans="1:11" ht="15.75">
      <c r="A46" s="12">
        <f t="shared" si="2"/>
        <v>34</v>
      </c>
      <c r="B46" s="12" t="s">
        <v>1109</v>
      </c>
      <c r="C46" s="14" t="s">
        <v>1157</v>
      </c>
      <c r="D46" s="127">
        <v>1</v>
      </c>
      <c r="E46" s="15">
        <v>1400000</v>
      </c>
      <c r="F46" s="15">
        <v>1000000</v>
      </c>
      <c r="G46" s="15">
        <f t="shared" si="0"/>
        <v>144000</v>
      </c>
      <c r="H46" s="124">
        <f t="shared" si="1"/>
        <v>1144000</v>
      </c>
      <c r="K46" s="39"/>
    </row>
    <row r="47" spans="1:11" ht="15.75">
      <c r="A47" s="12">
        <f t="shared" si="2"/>
        <v>35</v>
      </c>
      <c r="B47" s="12" t="s">
        <v>1110</v>
      </c>
      <c r="C47" s="14" t="s">
        <v>1158</v>
      </c>
      <c r="D47" s="127">
        <v>1</v>
      </c>
      <c r="E47" s="15">
        <v>1400000</v>
      </c>
      <c r="F47" s="15">
        <v>980000</v>
      </c>
      <c r="G47" s="15">
        <f t="shared" si="0"/>
        <v>144000</v>
      </c>
      <c r="H47" s="124">
        <f t="shared" si="1"/>
        <v>1124000</v>
      </c>
      <c r="K47" s="39"/>
    </row>
    <row r="48" spans="1:11" ht="15.75">
      <c r="A48" s="12">
        <f t="shared" si="2"/>
        <v>36</v>
      </c>
      <c r="B48" s="12" t="s">
        <v>1111</v>
      </c>
      <c r="C48" s="14" t="s">
        <v>1159</v>
      </c>
      <c r="D48" s="127">
        <v>1</v>
      </c>
      <c r="E48" s="15">
        <v>1400000</v>
      </c>
      <c r="F48" s="15">
        <v>980000</v>
      </c>
      <c r="G48" s="15">
        <f t="shared" si="0"/>
        <v>144000</v>
      </c>
      <c r="H48" s="124">
        <f t="shared" si="1"/>
        <v>1124000</v>
      </c>
      <c r="K48" s="39"/>
    </row>
    <row r="49" spans="1:11" ht="15.75">
      <c r="A49" s="12">
        <f t="shared" si="2"/>
        <v>37</v>
      </c>
      <c r="B49" s="12" t="s">
        <v>1112</v>
      </c>
      <c r="C49" s="14" t="s">
        <v>1160</v>
      </c>
      <c r="D49" s="127">
        <v>2</v>
      </c>
      <c r="E49" s="15">
        <v>900000</v>
      </c>
      <c r="F49" s="15">
        <v>630000</v>
      </c>
      <c r="G49" s="15">
        <f t="shared" si="0"/>
        <v>63000</v>
      </c>
      <c r="H49" s="124">
        <f t="shared" si="1"/>
        <v>693000</v>
      </c>
      <c r="K49" s="39"/>
    </row>
    <row r="50" spans="1:11" ht="15.75">
      <c r="A50" s="12"/>
      <c r="B50" s="13" t="s">
        <v>1161</v>
      </c>
      <c r="C50" s="14"/>
      <c r="D50" s="127"/>
      <c r="E50" s="14"/>
      <c r="F50" s="14"/>
      <c r="G50" s="15"/>
      <c r="H50" s="124"/>
      <c r="K50" s="39"/>
    </row>
    <row r="51" spans="1:11" ht="15.75">
      <c r="A51" s="12">
        <v>38</v>
      </c>
      <c r="B51" s="12" t="s">
        <v>1099</v>
      </c>
      <c r="C51" s="14" t="s">
        <v>1162</v>
      </c>
      <c r="D51" s="127">
        <v>1</v>
      </c>
      <c r="E51" s="15">
        <v>1400000</v>
      </c>
      <c r="F51" s="15">
        <v>980000</v>
      </c>
      <c r="G51" s="15">
        <f t="shared" si="0"/>
        <v>144000</v>
      </c>
      <c r="H51" s="124">
        <f t="shared" si="1"/>
        <v>1124000</v>
      </c>
      <c r="K51" s="39"/>
    </row>
    <row r="52" spans="1:11" ht="15.75">
      <c r="A52" s="12">
        <f t="shared" si="2"/>
        <v>39</v>
      </c>
      <c r="B52" s="12" t="s">
        <v>1104</v>
      </c>
      <c r="C52" s="14" t="s">
        <v>1163</v>
      </c>
      <c r="D52" s="127">
        <v>1</v>
      </c>
      <c r="E52" s="15">
        <v>1400000</v>
      </c>
      <c r="F52" s="15">
        <v>980000</v>
      </c>
      <c r="G52" s="15">
        <f t="shared" si="0"/>
        <v>144000</v>
      </c>
      <c r="H52" s="124">
        <f t="shared" si="1"/>
        <v>1124000</v>
      </c>
      <c r="K52" s="39"/>
    </row>
    <row r="53" spans="1:11" ht="15.75">
      <c r="A53" s="12">
        <f t="shared" si="2"/>
        <v>40</v>
      </c>
      <c r="B53" s="12" t="s">
        <v>1105</v>
      </c>
      <c r="C53" s="14" t="s">
        <v>1164</v>
      </c>
      <c r="D53" s="127">
        <v>1</v>
      </c>
      <c r="E53" s="15">
        <v>1400000</v>
      </c>
      <c r="F53" s="15">
        <v>980000</v>
      </c>
      <c r="G53" s="15">
        <f t="shared" si="0"/>
        <v>144000</v>
      </c>
      <c r="H53" s="124">
        <f t="shared" si="1"/>
        <v>1124000</v>
      </c>
      <c r="K53" s="39"/>
    </row>
    <row r="54" spans="1:11" ht="31.5">
      <c r="A54" s="12">
        <f t="shared" si="2"/>
        <v>41</v>
      </c>
      <c r="B54" s="12" t="s">
        <v>1108</v>
      </c>
      <c r="C54" s="47" t="s">
        <v>1165</v>
      </c>
      <c r="D54" s="127">
        <v>1</v>
      </c>
      <c r="E54" s="15">
        <v>1400000</v>
      </c>
      <c r="F54" s="15">
        <v>980000</v>
      </c>
      <c r="G54" s="15">
        <f t="shared" si="0"/>
        <v>144000</v>
      </c>
      <c r="H54" s="124">
        <f t="shared" si="1"/>
        <v>1124000</v>
      </c>
      <c r="K54" s="39"/>
    </row>
    <row r="55" spans="1:11" ht="31.5">
      <c r="A55" s="12">
        <f t="shared" si="2"/>
        <v>42</v>
      </c>
      <c r="B55" s="12" t="s">
        <v>1109</v>
      </c>
      <c r="C55" s="47" t="s">
        <v>1166</v>
      </c>
      <c r="D55" s="127">
        <v>1</v>
      </c>
      <c r="E55" s="15">
        <v>1400000</v>
      </c>
      <c r="F55" s="15">
        <v>980000</v>
      </c>
      <c r="G55" s="15">
        <f t="shared" si="0"/>
        <v>144000</v>
      </c>
      <c r="H55" s="124">
        <f t="shared" si="1"/>
        <v>1124000</v>
      </c>
      <c r="K55" s="39"/>
    </row>
    <row r="56" spans="1:11" ht="15.75">
      <c r="A56" s="12">
        <f t="shared" si="2"/>
        <v>43</v>
      </c>
      <c r="B56" s="12" t="s">
        <v>1110</v>
      </c>
      <c r="C56" s="47" t="s">
        <v>1167</v>
      </c>
      <c r="D56" s="127">
        <v>1</v>
      </c>
      <c r="E56" s="15">
        <v>1400000</v>
      </c>
      <c r="F56" s="15">
        <v>980000</v>
      </c>
      <c r="G56" s="15">
        <f t="shared" si="0"/>
        <v>144000</v>
      </c>
      <c r="H56" s="124">
        <f t="shared" si="1"/>
        <v>1124000</v>
      </c>
      <c r="K56" s="39"/>
    </row>
    <row r="57" spans="1:11" ht="15.75">
      <c r="A57" s="12">
        <f t="shared" si="2"/>
        <v>44</v>
      </c>
      <c r="B57" s="12" t="s">
        <v>1111</v>
      </c>
      <c r="C57" s="47" t="s">
        <v>1168</v>
      </c>
      <c r="D57" s="127">
        <v>1</v>
      </c>
      <c r="E57" s="15">
        <v>1400000</v>
      </c>
      <c r="F57" s="15">
        <v>980000</v>
      </c>
      <c r="G57" s="15">
        <f t="shared" si="0"/>
        <v>144000</v>
      </c>
      <c r="H57" s="124">
        <f t="shared" si="1"/>
        <v>1124000</v>
      </c>
      <c r="K57" s="39"/>
    </row>
    <row r="58" spans="1:11" ht="28.5" customHeight="1">
      <c r="A58" s="12">
        <f t="shared" si="2"/>
        <v>45</v>
      </c>
      <c r="B58" s="12" t="s">
        <v>1112</v>
      </c>
      <c r="C58" s="47" t="s">
        <v>1169</v>
      </c>
      <c r="D58" s="127">
        <v>2</v>
      </c>
      <c r="E58" s="15">
        <v>900000</v>
      </c>
      <c r="F58" s="15">
        <v>800000</v>
      </c>
      <c r="G58" s="15">
        <f t="shared" si="0"/>
        <v>63000</v>
      </c>
      <c r="H58" s="124">
        <f t="shared" si="1"/>
        <v>863000</v>
      </c>
      <c r="K58" s="39"/>
    </row>
    <row r="59" spans="1:11" ht="15.75">
      <c r="A59" s="12">
        <f t="shared" si="2"/>
        <v>46</v>
      </c>
      <c r="B59" s="12" t="s">
        <v>1120</v>
      </c>
      <c r="C59" s="14" t="s">
        <v>1170</v>
      </c>
      <c r="D59" s="127">
        <v>2</v>
      </c>
      <c r="E59" s="15">
        <v>900000</v>
      </c>
      <c r="F59" s="15">
        <v>630000</v>
      </c>
      <c r="G59" s="15">
        <f t="shared" si="0"/>
        <v>63000</v>
      </c>
      <c r="H59" s="124">
        <f t="shared" si="1"/>
        <v>693000</v>
      </c>
      <c r="K59" s="39"/>
    </row>
    <row r="60" spans="1:11" ht="15.75">
      <c r="A60" s="12">
        <f t="shared" si="2"/>
        <v>47</v>
      </c>
      <c r="B60" s="12" t="s">
        <v>1121</v>
      </c>
      <c r="C60" s="47" t="s">
        <v>1171</v>
      </c>
      <c r="D60" s="127">
        <v>2</v>
      </c>
      <c r="E60" s="15">
        <v>900000</v>
      </c>
      <c r="F60" s="15">
        <v>630000</v>
      </c>
      <c r="G60" s="15">
        <f t="shared" si="0"/>
        <v>63000</v>
      </c>
      <c r="H60" s="124">
        <f t="shared" si="1"/>
        <v>693000</v>
      </c>
      <c r="K60" s="39"/>
    </row>
    <row r="61" spans="1:11" ht="15.75">
      <c r="A61" s="12">
        <f t="shared" si="2"/>
        <v>48</v>
      </c>
      <c r="B61" s="12" t="s">
        <v>1124</v>
      </c>
      <c r="C61" s="47" t="s">
        <v>1172</v>
      </c>
      <c r="D61" s="127">
        <v>3</v>
      </c>
      <c r="E61" s="15">
        <v>400000</v>
      </c>
      <c r="F61" s="15">
        <v>280000</v>
      </c>
      <c r="G61" s="15">
        <f t="shared" si="0"/>
        <v>28500</v>
      </c>
      <c r="H61" s="124">
        <f t="shared" si="1"/>
        <v>308500</v>
      </c>
      <c r="K61" s="39"/>
    </row>
    <row r="62" spans="1:11" ht="15.75">
      <c r="A62" s="12"/>
      <c r="B62" s="13" t="s">
        <v>1173</v>
      </c>
      <c r="C62" s="14"/>
      <c r="D62" s="127"/>
      <c r="E62" s="14"/>
      <c r="F62" s="14"/>
      <c r="G62" s="15"/>
      <c r="H62" s="124"/>
      <c r="K62" s="39"/>
    </row>
    <row r="63" spans="1:11" ht="15.75">
      <c r="A63" s="12">
        <v>49</v>
      </c>
      <c r="B63" s="48" t="s">
        <v>1099</v>
      </c>
      <c r="C63" s="14" t="s">
        <v>1174</v>
      </c>
      <c r="D63" s="127" t="s">
        <v>2461</v>
      </c>
      <c r="E63" s="15">
        <v>2400000</v>
      </c>
      <c r="F63" s="15">
        <v>1680000</v>
      </c>
      <c r="G63" s="15">
        <f t="shared" si="0"/>
        <v>300000</v>
      </c>
      <c r="H63" s="124">
        <f t="shared" si="1"/>
        <v>1980000</v>
      </c>
      <c r="K63" s="39"/>
    </row>
    <row r="64" spans="1:11" ht="15.75">
      <c r="A64" s="12">
        <f t="shared" si="2"/>
        <v>50</v>
      </c>
      <c r="B64" s="48" t="s">
        <v>1101</v>
      </c>
      <c r="C64" s="14" t="s">
        <v>1175</v>
      </c>
      <c r="D64" s="127">
        <v>1</v>
      </c>
      <c r="E64" s="15">
        <v>1400000</v>
      </c>
      <c r="F64" s="15">
        <v>980000</v>
      </c>
      <c r="G64" s="15">
        <f t="shared" si="0"/>
        <v>144000</v>
      </c>
      <c r="H64" s="124">
        <f t="shared" si="1"/>
        <v>1124000</v>
      </c>
      <c r="K64" s="39"/>
    </row>
    <row r="65" spans="1:11" ht="15.75">
      <c r="A65" s="12">
        <f t="shared" si="2"/>
        <v>51</v>
      </c>
      <c r="B65" s="48" t="s">
        <v>1104</v>
      </c>
      <c r="C65" s="14" t="s">
        <v>1177</v>
      </c>
      <c r="D65" s="127">
        <v>1</v>
      </c>
      <c r="E65" s="15">
        <v>1400000</v>
      </c>
      <c r="F65" s="15">
        <v>980000</v>
      </c>
      <c r="G65" s="15">
        <f t="shared" si="0"/>
        <v>144000</v>
      </c>
      <c r="H65" s="124">
        <f t="shared" si="1"/>
        <v>1124000</v>
      </c>
      <c r="K65" s="39"/>
    </row>
    <row r="66" spans="1:11" ht="15.75">
      <c r="A66" s="12">
        <f t="shared" si="2"/>
        <v>52</v>
      </c>
      <c r="B66" s="48" t="s">
        <v>1105</v>
      </c>
      <c r="C66" s="14" t="s">
        <v>1178</v>
      </c>
      <c r="D66" s="127">
        <v>1</v>
      </c>
      <c r="E66" s="15">
        <v>1400000</v>
      </c>
      <c r="F66" s="15">
        <v>1200000</v>
      </c>
      <c r="G66" s="15">
        <f t="shared" si="0"/>
        <v>144000</v>
      </c>
      <c r="H66" s="124">
        <f t="shared" si="1"/>
        <v>1344000</v>
      </c>
      <c r="K66" s="39"/>
    </row>
    <row r="67" spans="1:11" ht="15.75">
      <c r="A67" s="12">
        <f t="shared" si="2"/>
        <v>53</v>
      </c>
      <c r="B67" s="48" t="s">
        <v>1111</v>
      </c>
      <c r="C67" s="14" t="s">
        <v>2192</v>
      </c>
      <c r="D67" s="127">
        <v>1</v>
      </c>
      <c r="E67" s="15">
        <v>1400000</v>
      </c>
      <c r="F67" s="15">
        <v>980000</v>
      </c>
      <c r="G67" s="15">
        <f t="shared" si="0"/>
        <v>144000</v>
      </c>
      <c r="H67" s="124">
        <f t="shared" si="1"/>
        <v>1124000</v>
      </c>
      <c r="K67" s="39"/>
    </row>
    <row r="68" spans="1:11" ht="15.75">
      <c r="A68" s="12">
        <f t="shared" si="2"/>
        <v>54</v>
      </c>
      <c r="B68" s="48" t="s">
        <v>1120</v>
      </c>
      <c r="C68" s="14" t="s">
        <v>2193</v>
      </c>
      <c r="D68" s="127">
        <v>1</v>
      </c>
      <c r="E68" s="15">
        <v>1400000</v>
      </c>
      <c r="F68" s="15">
        <v>980000</v>
      </c>
      <c r="G68" s="15">
        <f t="shared" si="0"/>
        <v>144000</v>
      </c>
      <c r="H68" s="124">
        <f t="shared" si="1"/>
        <v>1124000</v>
      </c>
      <c r="K68" s="39"/>
    </row>
    <row r="69" spans="1:11" ht="15.75">
      <c r="A69" s="12">
        <f t="shared" si="2"/>
        <v>55</v>
      </c>
      <c r="B69" s="48" t="s">
        <v>1138</v>
      </c>
      <c r="C69" s="14" t="s">
        <v>2194</v>
      </c>
      <c r="D69" s="127">
        <v>2</v>
      </c>
      <c r="E69" s="15">
        <v>900000</v>
      </c>
      <c r="F69" s="15">
        <v>800000</v>
      </c>
      <c r="G69" s="15">
        <f t="shared" si="0"/>
        <v>63000</v>
      </c>
      <c r="H69" s="124">
        <f t="shared" si="1"/>
        <v>863000</v>
      </c>
      <c r="K69" s="39"/>
    </row>
    <row r="70" spans="1:11" ht="31.5" customHeight="1">
      <c r="A70" s="12">
        <f t="shared" si="2"/>
        <v>56</v>
      </c>
      <c r="B70" s="217" t="s">
        <v>1139</v>
      </c>
      <c r="C70" s="39" t="s">
        <v>2195</v>
      </c>
      <c r="D70" s="127">
        <v>2</v>
      </c>
      <c r="E70" s="15">
        <v>900000</v>
      </c>
      <c r="F70" s="15">
        <v>630000</v>
      </c>
      <c r="G70" s="15">
        <f t="shared" si="0"/>
        <v>63000</v>
      </c>
      <c r="H70" s="124">
        <f t="shared" si="1"/>
        <v>693000</v>
      </c>
      <c r="K70" s="39"/>
    </row>
    <row r="71" spans="1:11" ht="15.75">
      <c r="A71" s="12">
        <v>57</v>
      </c>
      <c r="B71" s="48" t="s">
        <v>1141</v>
      </c>
      <c r="C71" s="14" t="s">
        <v>2196</v>
      </c>
      <c r="D71" s="127">
        <v>2</v>
      </c>
      <c r="E71" s="15">
        <v>900000</v>
      </c>
      <c r="F71" s="15">
        <v>630000</v>
      </c>
      <c r="G71" s="15">
        <f t="shared" si="0"/>
        <v>63000</v>
      </c>
      <c r="H71" s="124">
        <f t="shared" si="1"/>
        <v>693000</v>
      </c>
      <c r="K71" s="39"/>
    </row>
    <row r="72" spans="1:11" ht="15.75">
      <c r="A72" s="12">
        <f t="shared" si="2"/>
        <v>58</v>
      </c>
      <c r="B72" s="48" t="s">
        <v>1142</v>
      </c>
      <c r="C72" s="14" t="s">
        <v>2197</v>
      </c>
      <c r="D72" s="127">
        <v>2</v>
      </c>
      <c r="E72" s="15">
        <v>900000</v>
      </c>
      <c r="F72" s="15">
        <v>630000</v>
      </c>
      <c r="G72" s="15">
        <f aca="true" t="shared" si="3" ref="G72:G134">IF(D72="db",300000,IF(D72=1,144000,IF(D72=2,63000,28500)))</f>
        <v>63000</v>
      </c>
      <c r="H72" s="124">
        <f aca="true" t="shared" si="4" ref="H72:H134">F72+G72</f>
        <v>693000</v>
      </c>
      <c r="K72" s="39"/>
    </row>
    <row r="73" spans="1:11" ht="15.75">
      <c r="A73" s="12">
        <f aca="true" t="shared" si="5" ref="A73:A134">A72+1</f>
        <v>59</v>
      </c>
      <c r="B73" s="48" t="s">
        <v>1143</v>
      </c>
      <c r="C73" s="14" t="s">
        <v>2198</v>
      </c>
      <c r="D73" s="127">
        <v>3</v>
      </c>
      <c r="E73" s="15">
        <v>400000</v>
      </c>
      <c r="F73" s="15">
        <v>340000</v>
      </c>
      <c r="G73" s="15">
        <f t="shared" si="3"/>
        <v>28500</v>
      </c>
      <c r="H73" s="124">
        <f t="shared" si="4"/>
        <v>368500</v>
      </c>
      <c r="K73" s="39"/>
    </row>
    <row r="74" spans="1:11" ht="15.75">
      <c r="A74" s="12">
        <f t="shared" si="5"/>
        <v>60</v>
      </c>
      <c r="B74" s="48" t="s">
        <v>1145</v>
      </c>
      <c r="C74" s="14" t="s">
        <v>2199</v>
      </c>
      <c r="D74" s="127">
        <v>3</v>
      </c>
      <c r="E74" s="15">
        <v>400000</v>
      </c>
      <c r="F74" s="15">
        <v>280000</v>
      </c>
      <c r="G74" s="15">
        <f t="shared" si="3"/>
        <v>28500</v>
      </c>
      <c r="H74" s="124">
        <f t="shared" si="4"/>
        <v>308500</v>
      </c>
      <c r="K74" s="39"/>
    </row>
    <row r="75" spans="1:11" ht="15.75">
      <c r="A75" s="12"/>
      <c r="B75" s="13" t="s">
        <v>2200</v>
      </c>
      <c r="C75" s="14"/>
      <c r="D75" s="127"/>
      <c r="E75" s="14"/>
      <c r="F75" s="14"/>
      <c r="G75" s="15"/>
      <c r="H75" s="124"/>
      <c r="K75" s="39"/>
    </row>
    <row r="76" spans="1:11" ht="15.75">
      <c r="A76" s="12">
        <v>61</v>
      </c>
      <c r="B76" s="12" t="s">
        <v>1098</v>
      </c>
      <c r="C76" s="14" t="s">
        <v>2201</v>
      </c>
      <c r="D76" s="127">
        <v>1</v>
      </c>
      <c r="E76" s="15">
        <v>1400000</v>
      </c>
      <c r="F76" s="15">
        <v>980000</v>
      </c>
      <c r="G76" s="15">
        <f t="shared" si="3"/>
        <v>144000</v>
      </c>
      <c r="H76" s="124">
        <f t="shared" si="4"/>
        <v>1124000</v>
      </c>
      <c r="K76" s="39"/>
    </row>
    <row r="77" spans="1:11" ht="15.75">
      <c r="A77" s="12">
        <f t="shared" si="5"/>
        <v>62</v>
      </c>
      <c r="B77" s="12" t="s">
        <v>1100</v>
      </c>
      <c r="C77" s="14" t="s">
        <v>2202</v>
      </c>
      <c r="D77" s="127">
        <v>1</v>
      </c>
      <c r="E77" s="15">
        <v>1400000</v>
      </c>
      <c r="F77" s="15">
        <v>980000</v>
      </c>
      <c r="G77" s="15">
        <f t="shared" si="3"/>
        <v>144000</v>
      </c>
      <c r="H77" s="124">
        <f t="shared" si="4"/>
        <v>1124000</v>
      </c>
      <c r="K77" s="39"/>
    </row>
    <row r="78" spans="1:11" ht="15.75">
      <c r="A78" s="12">
        <f t="shared" si="5"/>
        <v>63</v>
      </c>
      <c r="B78" s="12" t="s">
        <v>1101</v>
      </c>
      <c r="C78" s="14" t="s">
        <v>2203</v>
      </c>
      <c r="D78" s="127">
        <v>1</v>
      </c>
      <c r="E78" s="15">
        <v>1400000</v>
      </c>
      <c r="F78" s="15">
        <v>980000</v>
      </c>
      <c r="G78" s="15">
        <f t="shared" si="3"/>
        <v>144000</v>
      </c>
      <c r="H78" s="124">
        <f t="shared" si="4"/>
        <v>1124000</v>
      </c>
      <c r="K78" s="39"/>
    </row>
    <row r="79" spans="1:11" ht="15.75">
      <c r="A79" s="12">
        <f t="shared" si="5"/>
        <v>64</v>
      </c>
      <c r="B79" s="12" t="s">
        <v>1102</v>
      </c>
      <c r="C79" s="14" t="s">
        <v>2204</v>
      </c>
      <c r="D79" s="127">
        <v>2</v>
      </c>
      <c r="E79" s="15">
        <v>900000</v>
      </c>
      <c r="F79" s="15">
        <v>630000</v>
      </c>
      <c r="G79" s="15">
        <f t="shared" si="3"/>
        <v>63000</v>
      </c>
      <c r="H79" s="124">
        <f t="shared" si="4"/>
        <v>693000</v>
      </c>
      <c r="K79" s="39"/>
    </row>
    <row r="80" spans="1:11" ht="15.75">
      <c r="A80" s="12">
        <f t="shared" si="5"/>
        <v>65</v>
      </c>
      <c r="B80" s="12" t="s">
        <v>1104</v>
      </c>
      <c r="C80" s="14" t="s">
        <v>2205</v>
      </c>
      <c r="D80" s="127">
        <v>2</v>
      </c>
      <c r="E80" s="15">
        <v>900000</v>
      </c>
      <c r="F80" s="15">
        <v>630000</v>
      </c>
      <c r="G80" s="15">
        <f t="shared" si="3"/>
        <v>63000</v>
      </c>
      <c r="H80" s="124">
        <f t="shared" si="4"/>
        <v>693000</v>
      </c>
      <c r="K80" s="39"/>
    </row>
    <row r="81" spans="1:11" ht="15.75">
      <c r="A81" s="12">
        <f t="shared" si="5"/>
        <v>66</v>
      </c>
      <c r="B81" s="12" t="s">
        <v>1105</v>
      </c>
      <c r="C81" s="14" t="s">
        <v>2206</v>
      </c>
      <c r="D81" s="127">
        <v>2</v>
      </c>
      <c r="E81" s="15">
        <v>900000</v>
      </c>
      <c r="F81" s="15">
        <v>630000</v>
      </c>
      <c r="G81" s="15">
        <f t="shared" si="3"/>
        <v>63000</v>
      </c>
      <c r="H81" s="124">
        <f t="shared" si="4"/>
        <v>693000</v>
      </c>
      <c r="K81" s="39"/>
    </row>
    <row r="82" spans="1:11" ht="31.5">
      <c r="A82" s="12">
        <f t="shared" si="5"/>
        <v>67</v>
      </c>
      <c r="B82" s="49" t="s">
        <v>1108</v>
      </c>
      <c r="C82" s="39" t="s">
        <v>2207</v>
      </c>
      <c r="D82" s="127">
        <v>2</v>
      </c>
      <c r="E82" s="15">
        <v>900000</v>
      </c>
      <c r="F82" s="15">
        <v>630000</v>
      </c>
      <c r="G82" s="15">
        <f t="shared" si="3"/>
        <v>63000</v>
      </c>
      <c r="H82" s="124">
        <f t="shared" si="4"/>
        <v>693000</v>
      </c>
      <c r="K82" s="39"/>
    </row>
    <row r="83" spans="1:11" ht="15.75">
      <c r="A83" s="12">
        <f t="shared" si="5"/>
        <v>68</v>
      </c>
      <c r="B83" s="12" t="s">
        <v>1109</v>
      </c>
      <c r="C83" s="14" t="s">
        <v>2208</v>
      </c>
      <c r="D83" s="127">
        <v>2</v>
      </c>
      <c r="E83" s="15">
        <v>900000</v>
      </c>
      <c r="F83" s="15">
        <v>630000</v>
      </c>
      <c r="G83" s="15">
        <f t="shared" si="3"/>
        <v>63000</v>
      </c>
      <c r="H83" s="124">
        <f t="shared" si="4"/>
        <v>693000</v>
      </c>
      <c r="K83" s="39"/>
    </row>
    <row r="84" spans="1:11" ht="15.75">
      <c r="A84" s="12">
        <f t="shared" si="5"/>
        <v>69</v>
      </c>
      <c r="B84" s="12" t="s">
        <v>1110</v>
      </c>
      <c r="C84" s="14" t="s">
        <v>2209</v>
      </c>
      <c r="D84" s="127">
        <v>2</v>
      </c>
      <c r="E84" s="15">
        <v>900000</v>
      </c>
      <c r="F84" s="15">
        <v>630000</v>
      </c>
      <c r="G84" s="15">
        <f t="shared" si="3"/>
        <v>63000</v>
      </c>
      <c r="H84" s="124">
        <f t="shared" si="4"/>
        <v>693000</v>
      </c>
      <c r="K84" s="39"/>
    </row>
    <row r="85" spans="1:11" ht="15.75">
      <c r="A85" s="12"/>
      <c r="B85" s="13" t="s">
        <v>2210</v>
      </c>
      <c r="C85" s="14"/>
      <c r="D85" s="127"/>
      <c r="E85" s="14"/>
      <c r="F85" s="14"/>
      <c r="G85" s="15"/>
      <c r="H85" s="124"/>
      <c r="K85" s="39"/>
    </row>
    <row r="86" spans="1:11" ht="15.75">
      <c r="A86" s="12">
        <v>70</v>
      </c>
      <c r="B86" s="12" t="s">
        <v>1097</v>
      </c>
      <c r="C86" s="14" t="s">
        <v>2211</v>
      </c>
      <c r="D86" s="127">
        <v>1</v>
      </c>
      <c r="E86" s="15">
        <v>1400000</v>
      </c>
      <c r="F86" s="15">
        <v>980000</v>
      </c>
      <c r="G86" s="15">
        <f t="shared" si="3"/>
        <v>144000</v>
      </c>
      <c r="H86" s="124">
        <f t="shared" si="4"/>
        <v>1124000</v>
      </c>
      <c r="K86" s="39"/>
    </row>
    <row r="87" spans="1:11" ht="31.5">
      <c r="A87" s="12">
        <f t="shared" si="5"/>
        <v>71</v>
      </c>
      <c r="B87" s="12" t="s">
        <v>1099</v>
      </c>
      <c r="C87" s="47" t="s">
        <v>2212</v>
      </c>
      <c r="D87" s="127">
        <v>1</v>
      </c>
      <c r="E87" s="15">
        <v>1400000</v>
      </c>
      <c r="F87" s="15">
        <v>980000</v>
      </c>
      <c r="G87" s="15">
        <f t="shared" si="3"/>
        <v>144000</v>
      </c>
      <c r="H87" s="124">
        <f t="shared" si="4"/>
        <v>1124000</v>
      </c>
      <c r="K87" s="39"/>
    </row>
    <row r="88" spans="1:11" ht="15.75">
      <c r="A88" s="12">
        <f t="shared" si="5"/>
        <v>72</v>
      </c>
      <c r="B88" s="12" t="s">
        <v>1100</v>
      </c>
      <c r="C88" s="14" t="s">
        <v>2213</v>
      </c>
      <c r="D88" s="127">
        <v>1</v>
      </c>
      <c r="E88" s="15">
        <v>1400000</v>
      </c>
      <c r="F88" s="15">
        <v>1200000</v>
      </c>
      <c r="G88" s="15">
        <f t="shared" si="3"/>
        <v>144000</v>
      </c>
      <c r="H88" s="124">
        <f t="shared" si="4"/>
        <v>1344000</v>
      </c>
      <c r="K88" s="39"/>
    </row>
    <row r="89" spans="1:11" ht="15.75">
      <c r="A89" s="12">
        <f t="shared" si="5"/>
        <v>73</v>
      </c>
      <c r="B89" s="12" t="s">
        <v>1101</v>
      </c>
      <c r="C89" s="14" t="s">
        <v>2214</v>
      </c>
      <c r="D89" s="127">
        <v>1</v>
      </c>
      <c r="E89" s="15">
        <v>1400000</v>
      </c>
      <c r="F89" s="15">
        <v>980000</v>
      </c>
      <c r="G89" s="15">
        <f t="shared" si="3"/>
        <v>144000</v>
      </c>
      <c r="H89" s="124">
        <f t="shared" si="4"/>
        <v>1124000</v>
      </c>
      <c r="K89" s="39"/>
    </row>
    <row r="90" spans="1:11" ht="15.75">
      <c r="A90" s="12">
        <f t="shared" si="5"/>
        <v>74</v>
      </c>
      <c r="B90" s="12" t="s">
        <v>1120</v>
      </c>
      <c r="C90" s="14" t="s">
        <v>2215</v>
      </c>
      <c r="D90" s="127">
        <v>1</v>
      </c>
      <c r="E90" s="15">
        <v>1400000</v>
      </c>
      <c r="F90" s="15">
        <v>980000</v>
      </c>
      <c r="G90" s="15">
        <f t="shared" si="3"/>
        <v>144000</v>
      </c>
      <c r="H90" s="124">
        <f t="shared" si="4"/>
        <v>1124000</v>
      </c>
      <c r="K90" s="39"/>
    </row>
    <row r="91" spans="1:11" ht="15.75">
      <c r="A91" s="12">
        <f t="shared" si="5"/>
        <v>75</v>
      </c>
      <c r="B91" s="12" t="s">
        <v>1121</v>
      </c>
      <c r="C91" s="14" t="s">
        <v>2216</v>
      </c>
      <c r="D91" s="127">
        <v>1</v>
      </c>
      <c r="E91" s="15">
        <v>1400000</v>
      </c>
      <c r="F91" s="15">
        <v>980000</v>
      </c>
      <c r="G91" s="15">
        <f t="shared" si="3"/>
        <v>144000</v>
      </c>
      <c r="H91" s="124">
        <f t="shared" si="4"/>
        <v>1124000</v>
      </c>
      <c r="K91" s="39"/>
    </row>
    <row r="92" spans="1:11" ht="15.75">
      <c r="A92" s="12">
        <f t="shared" si="5"/>
        <v>76</v>
      </c>
      <c r="B92" s="12" t="s">
        <v>1124</v>
      </c>
      <c r="C92" s="14" t="s">
        <v>2217</v>
      </c>
      <c r="D92" s="127">
        <v>1</v>
      </c>
      <c r="E92" s="15">
        <v>1400000</v>
      </c>
      <c r="F92" s="15">
        <v>980000</v>
      </c>
      <c r="G92" s="15">
        <f t="shared" si="3"/>
        <v>144000</v>
      </c>
      <c r="H92" s="124">
        <f t="shared" si="4"/>
        <v>1124000</v>
      </c>
      <c r="K92" s="39"/>
    </row>
    <row r="93" spans="1:11" ht="15.75">
      <c r="A93" s="12">
        <f t="shared" si="5"/>
        <v>77</v>
      </c>
      <c r="B93" s="12" t="s">
        <v>1137</v>
      </c>
      <c r="C93" s="14" t="s">
        <v>2218</v>
      </c>
      <c r="D93" s="127">
        <v>1</v>
      </c>
      <c r="E93" s="15">
        <v>1400000</v>
      </c>
      <c r="F93" s="15">
        <v>980000</v>
      </c>
      <c r="G93" s="15">
        <f t="shared" si="3"/>
        <v>144000</v>
      </c>
      <c r="H93" s="124">
        <f t="shared" si="4"/>
        <v>1124000</v>
      </c>
      <c r="K93" s="39"/>
    </row>
    <row r="94" spans="1:11" ht="15.75">
      <c r="A94" s="12">
        <f t="shared" si="5"/>
        <v>78</v>
      </c>
      <c r="B94" s="12" t="s">
        <v>1142</v>
      </c>
      <c r="C94" s="14" t="s">
        <v>2219</v>
      </c>
      <c r="D94" s="127">
        <v>2</v>
      </c>
      <c r="E94" s="15">
        <v>900000</v>
      </c>
      <c r="F94" s="15">
        <v>630000</v>
      </c>
      <c r="G94" s="15">
        <f t="shared" si="3"/>
        <v>63000</v>
      </c>
      <c r="H94" s="124">
        <f t="shared" si="4"/>
        <v>693000</v>
      </c>
      <c r="K94" s="39"/>
    </row>
    <row r="95" spans="1:11" ht="15.75">
      <c r="A95" s="12">
        <f t="shared" si="5"/>
        <v>79</v>
      </c>
      <c r="B95" s="12" t="s">
        <v>1143</v>
      </c>
      <c r="C95" s="14" t="s">
        <v>2220</v>
      </c>
      <c r="D95" s="127">
        <v>2</v>
      </c>
      <c r="E95" s="15">
        <v>900000</v>
      </c>
      <c r="F95" s="15">
        <v>630000</v>
      </c>
      <c r="G95" s="15">
        <f t="shared" si="3"/>
        <v>63000</v>
      </c>
      <c r="H95" s="124">
        <f t="shared" si="4"/>
        <v>693000</v>
      </c>
      <c r="K95" s="39"/>
    </row>
    <row r="96" spans="1:11" ht="15.75">
      <c r="A96" s="12">
        <f t="shared" si="5"/>
        <v>80</v>
      </c>
      <c r="B96" s="12" t="s">
        <v>1144</v>
      </c>
      <c r="C96" s="14" t="s">
        <v>2221</v>
      </c>
      <c r="D96" s="127">
        <v>2</v>
      </c>
      <c r="E96" s="15">
        <v>900000</v>
      </c>
      <c r="F96" s="15">
        <v>630000</v>
      </c>
      <c r="G96" s="15">
        <f t="shared" si="3"/>
        <v>63000</v>
      </c>
      <c r="H96" s="124">
        <f t="shared" si="4"/>
        <v>693000</v>
      </c>
      <c r="K96" s="39"/>
    </row>
    <row r="97" spans="1:11" ht="15.75">
      <c r="A97" s="12">
        <f t="shared" si="5"/>
        <v>81</v>
      </c>
      <c r="B97" s="12" t="s">
        <v>1146</v>
      </c>
      <c r="C97" s="14" t="s">
        <v>2222</v>
      </c>
      <c r="D97" s="127">
        <v>2</v>
      </c>
      <c r="E97" s="15">
        <v>900000</v>
      </c>
      <c r="F97" s="15">
        <v>800000</v>
      </c>
      <c r="G97" s="15">
        <f t="shared" si="3"/>
        <v>63000</v>
      </c>
      <c r="H97" s="124">
        <f t="shared" si="4"/>
        <v>863000</v>
      </c>
      <c r="K97" s="39"/>
    </row>
    <row r="98" spans="1:11" ht="15.75">
      <c r="A98" s="12">
        <f t="shared" si="5"/>
        <v>82</v>
      </c>
      <c r="B98" s="12" t="s">
        <v>1147</v>
      </c>
      <c r="C98" s="14" t="s">
        <v>2223</v>
      </c>
      <c r="D98" s="127">
        <v>2</v>
      </c>
      <c r="E98" s="15">
        <v>900000</v>
      </c>
      <c r="F98" s="15">
        <v>630000</v>
      </c>
      <c r="G98" s="15">
        <f t="shared" si="3"/>
        <v>63000</v>
      </c>
      <c r="H98" s="124">
        <f t="shared" si="4"/>
        <v>693000</v>
      </c>
      <c r="K98" s="39"/>
    </row>
    <row r="99" spans="1:11" ht="15.75">
      <c r="A99" s="12">
        <f t="shared" si="5"/>
        <v>83</v>
      </c>
      <c r="B99" s="12" t="s">
        <v>1148</v>
      </c>
      <c r="C99" s="14" t="s">
        <v>2224</v>
      </c>
      <c r="D99" s="127">
        <v>2</v>
      </c>
      <c r="E99" s="15">
        <v>900000</v>
      </c>
      <c r="F99" s="15">
        <v>630000</v>
      </c>
      <c r="G99" s="15">
        <f t="shared" si="3"/>
        <v>63000</v>
      </c>
      <c r="H99" s="124">
        <f t="shared" si="4"/>
        <v>693000</v>
      </c>
      <c r="K99" s="39"/>
    </row>
    <row r="100" spans="1:11" ht="15.75">
      <c r="A100" s="12">
        <f t="shared" si="5"/>
        <v>84</v>
      </c>
      <c r="B100" s="12" t="s">
        <v>1149</v>
      </c>
      <c r="C100" s="14" t="s">
        <v>2225</v>
      </c>
      <c r="D100" s="127">
        <v>3</v>
      </c>
      <c r="E100" s="15">
        <v>400000</v>
      </c>
      <c r="F100" s="15">
        <v>280000</v>
      </c>
      <c r="G100" s="15">
        <f t="shared" si="3"/>
        <v>28500</v>
      </c>
      <c r="H100" s="124">
        <f t="shared" si="4"/>
        <v>308500</v>
      </c>
      <c r="K100" s="39"/>
    </row>
    <row r="101" spans="1:11" ht="15.75">
      <c r="A101" s="12"/>
      <c r="B101" s="13" t="s">
        <v>2226</v>
      </c>
      <c r="C101" s="14"/>
      <c r="D101" s="127"/>
      <c r="E101" s="14"/>
      <c r="F101" s="14"/>
      <c r="G101" s="15"/>
      <c r="H101" s="124"/>
      <c r="K101" s="39"/>
    </row>
    <row r="102" spans="1:11" ht="15.75">
      <c r="A102" s="12">
        <v>85</v>
      </c>
      <c r="B102" s="12" t="s">
        <v>1097</v>
      </c>
      <c r="C102" s="14" t="s">
        <v>1837</v>
      </c>
      <c r="D102" s="127">
        <v>1</v>
      </c>
      <c r="E102" s="15">
        <v>1400000</v>
      </c>
      <c r="F102" s="15">
        <v>1200000</v>
      </c>
      <c r="G102" s="15">
        <f t="shared" si="3"/>
        <v>144000</v>
      </c>
      <c r="H102" s="124">
        <f t="shared" si="4"/>
        <v>1344000</v>
      </c>
      <c r="K102" s="39"/>
    </row>
    <row r="103" spans="1:11" ht="15.75">
      <c r="A103" s="12">
        <f t="shared" si="5"/>
        <v>86</v>
      </c>
      <c r="B103" s="12" t="s">
        <v>1098</v>
      </c>
      <c r="C103" s="14" t="s">
        <v>2227</v>
      </c>
      <c r="D103" s="127">
        <v>2</v>
      </c>
      <c r="E103" s="15">
        <v>900000</v>
      </c>
      <c r="F103" s="15">
        <v>800000</v>
      </c>
      <c r="G103" s="15">
        <f t="shared" si="3"/>
        <v>63000</v>
      </c>
      <c r="H103" s="124">
        <f t="shared" si="4"/>
        <v>863000</v>
      </c>
      <c r="K103" s="39"/>
    </row>
    <row r="104" spans="1:11" ht="15.75">
      <c r="A104" s="12">
        <f t="shared" si="5"/>
        <v>87</v>
      </c>
      <c r="B104" s="12" t="s">
        <v>1099</v>
      </c>
      <c r="C104" s="14" t="s">
        <v>2228</v>
      </c>
      <c r="D104" s="127">
        <v>3</v>
      </c>
      <c r="E104" s="15">
        <v>400000</v>
      </c>
      <c r="F104" s="15">
        <v>360000</v>
      </c>
      <c r="G104" s="15">
        <f t="shared" si="3"/>
        <v>28500</v>
      </c>
      <c r="H104" s="124">
        <f t="shared" si="4"/>
        <v>388500</v>
      </c>
      <c r="K104" s="39"/>
    </row>
    <row r="105" spans="1:11" ht="15.75">
      <c r="A105" s="12"/>
      <c r="B105" s="13" t="s">
        <v>2229</v>
      </c>
      <c r="C105" s="14"/>
      <c r="D105" s="127"/>
      <c r="E105" s="14"/>
      <c r="F105" s="14"/>
      <c r="G105" s="15"/>
      <c r="H105" s="124"/>
      <c r="K105" s="39"/>
    </row>
    <row r="106" spans="1:11" ht="15.75">
      <c r="A106" s="12">
        <v>88</v>
      </c>
      <c r="B106" s="12" t="s">
        <v>1099</v>
      </c>
      <c r="C106" s="14" t="s">
        <v>2230</v>
      </c>
      <c r="D106" s="127">
        <v>2</v>
      </c>
      <c r="E106" s="15">
        <v>900000</v>
      </c>
      <c r="F106" s="15">
        <v>630000</v>
      </c>
      <c r="G106" s="15">
        <f t="shared" si="3"/>
        <v>63000</v>
      </c>
      <c r="H106" s="124">
        <f t="shared" si="4"/>
        <v>693000</v>
      </c>
      <c r="K106" s="39"/>
    </row>
    <row r="107" spans="1:11" ht="15.75">
      <c r="A107" s="12">
        <f t="shared" si="5"/>
        <v>89</v>
      </c>
      <c r="B107" s="12" t="s">
        <v>1100</v>
      </c>
      <c r="C107" s="14" t="s">
        <v>2231</v>
      </c>
      <c r="D107" s="127">
        <v>3</v>
      </c>
      <c r="E107" s="15">
        <v>400000</v>
      </c>
      <c r="F107" s="15">
        <v>280000</v>
      </c>
      <c r="G107" s="15">
        <f t="shared" si="3"/>
        <v>28500</v>
      </c>
      <c r="H107" s="124">
        <f t="shared" si="4"/>
        <v>308500</v>
      </c>
      <c r="K107" s="39"/>
    </row>
    <row r="108" spans="1:11" ht="15.75">
      <c r="A108" s="12">
        <f t="shared" si="5"/>
        <v>90</v>
      </c>
      <c r="B108" s="12" t="s">
        <v>1101</v>
      </c>
      <c r="C108" s="14" t="s">
        <v>2232</v>
      </c>
      <c r="D108" s="127">
        <v>3</v>
      </c>
      <c r="E108" s="15">
        <v>400000</v>
      </c>
      <c r="F108" s="15">
        <v>280000</v>
      </c>
      <c r="G108" s="15">
        <f t="shared" si="3"/>
        <v>28500</v>
      </c>
      <c r="H108" s="124">
        <f t="shared" si="4"/>
        <v>308500</v>
      </c>
      <c r="K108" s="39"/>
    </row>
    <row r="109" spans="1:11" ht="15.75">
      <c r="A109" s="12">
        <f t="shared" si="5"/>
        <v>91</v>
      </c>
      <c r="B109" s="12" t="s">
        <v>1102</v>
      </c>
      <c r="C109" s="14" t="s">
        <v>2233</v>
      </c>
      <c r="D109" s="127">
        <v>3</v>
      </c>
      <c r="E109" s="15">
        <v>400000</v>
      </c>
      <c r="F109" s="15">
        <v>280000</v>
      </c>
      <c r="G109" s="15">
        <f t="shared" si="3"/>
        <v>28500</v>
      </c>
      <c r="H109" s="124">
        <f t="shared" si="4"/>
        <v>308500</v>
      </c>
      <c r="K109" s="39"/>
    </row>
    <row r="110" spans="1:11" ht="15.75">
      <c r="A110" s="12"/>
      <c r="B110" s="13" t="s">
        <v>2234</v>
      </c>
      <c r="C110" s="14"/>
      <c r="D110" s="127"/>
      <c r="E110" s="14"/>
      <c r="F110" s="14"/>
      <c r="G110" s="15"/>
      <c r="H110" s="124"/>
      <c r="K110" s="39"/>
    </row>
    <row r="111" spans="1:11" ht="15.75">
      <c r="A111" s="12">
        <v>92</v>
      </c>
      <c r="B111" s="12" t="s">
        <v>1099</v>
      </c>
      <c r="C111" s="14" t="s">
        <v>2235</v>
      </c>
      <c r="D111" s="127" t="s">
        <v>2461</v>
      </c>
      <c r="E111" s="15">
        <v>2400000</v>
      </c>
      <c r="F111" s="15">
        <v>1600000</v>
      </c>
      <c r="G111" s="15">
        <f t="shared" si="3"/>
        <v>300000</v>
      </c>
      <c r="H111" s="124">
        <f t="shared" si="4"/>
        <v>1900000</v>
      </c>
      <c r="K111" s="39"/>
    </row>
    <row r="112" spans="1:11" ht="15.75">
      <c r="A112" s="12">
        <f t="shared" si="5"/>
        <v>93</v>
      </c>
      <c r="B112" s="12" t="s">
        <v>1102</v>
      </c>
      <c r="C112" s="14" t="s">
        <v>2236</v>
      </c>
      <c r="D112" s="127" t="s">
        <v>2461</v>
      </c>
      <c r="E112" s="15">
        <v>2400000</v>
      </c>
      <c r="F112" s="15">
        <v>1680000</v>
      </c>
      <c r="G112" s="15">
        <f t="shared" si="3"/>
        <v>300000</v>
      </c>
      <c r="H112" s="124">
        <f t="shared" si="4"/>
        <v>1980000</v>
      </c>
      <c r="K112" s="39"/>
    </row>
    <row r="113" spans="1:11" ht="31.5">
      <c r="A113" s="12">
        <f t="shared" si="5"/>
        <v>94</v>
      </c>
      <c r="B113" s="49" t="s">
        <v>1104</v>
      </c>
      <c r="C113" s="47" t="s">
        <v>2237</v>
      </c>
      <c r="D113" s="127" t="s">
        <v>2461</v>
      </c>
      <c r="E113" s="15">
        <v>2400000</v>
      </c>
      <c r="F113" s="15">
        <v>1680000</v>
      </c>
      <c r="G113" s="15">
        <f t="shared" si="3"/>
        <v>300000</v>
      </c>
      <c r="H113" s="124">
        <f t="shared" si="4"/>
        <v>1980000</v>
      </c>
      <c r="K113" s="39"/>
    </row>
    <row r="114" spans="1:11" ht="15.75">
      <c r="A114" s="12">
        <f t="shared" si="5"/>
        <v>95</v>
      </c>
      <c r="B114" s="12" t="s">
        <v>1105</v>
      </c>
      <c r="C114" s="14" t="s">
        <v>2238</v>
      </c>
      <c r="D114" s="127" t="s">
        <v>2461</v>
      </c>
      <c r="E114" s="15">
        <v>2400000</v>
      </c>
      <c r="F114" s="15">
        <v>1680000</v>
      </c>
      <c r="G114" s="15">
        <f t="shared" si="3"/>
        <v>300000</v>
      </c>
      <c r="H114" s="124">
        <f t="shared" si="4"/>
        <v>1980000</v>
      </c>
      <c r="K114" s="39"/>
    </row>
    <row r="115" spans="1:11" ht="15.75">
      <c r="A115" s="12">
        <f t="shared" si="5"/>
        <v>96</v>
      </c>
      <c r="B115" s="12" t="s">
        <v>1106</v>
      </c>
      <c r="C115" s="14" t="s">
        <v>2239</v>
      </c>
      <c r="D115" s="127">
        <v>1</v>
      </c>
      <c r="E115" s="15">
        <v>1400000</v>
      </c>
      <c r="F115" s="15">
        <v>980000</v>
      </c>
      <c r="G115" s="15">
        <f t="shared" si="3"/>
        <v>144000</v>
      </c>
      <c r="H115" s="124">
        <f t="shared" si="4"/>
        <v>1124000</v>
      </c>
      <c r="K115" s="39"/>
    </row>
    <row r="116" spans="1:11" ht="15.75">
      <c r="A116" s="12">
        <f t="shared" si="5"/>
        <v>97</v>
      </c>
      <c r="B116" s="12" t="s">
        <v>1108</v>
      </c>
      <c r="C116" s="14" t="s">
        <v>2240</v>
      </c>
      <c r="D116" s="127">
        <v>1</v>
      </c>
      <c r="E116" s="15">
        <v>1400000</v>
      </c>
      <c r="F116" s="15">
        <v>980000</v>
      </c>
      <c r="G116" s="15">
        <f t="shared" si="3"/>
        <v>144000</v>
      </c>
      <c r="H116" s="124">
        <f t="shared" si="4"/>
        <v>1124000</v>
      </c>
      <c r="K116" s="39"/>
    </row>
    <row r="117" spans="1:11" ht="15.75">
      <c r="A117" s="12">
        <f t="shared" si="5"/>
        <v>98</v>
      </c>
      <c r="B117" s="12" t="s">
        <v>1109</v>
      </c>
      <c r="C117" s="14" t="s">
        <v>2241</v>
      </c>
      <c r="D117" s="127">
        <v>1</v>
      </c>
      <c r="E117" s="15">
        <v>1400000</v>
      </c>
      <c r="F117" s="15">
        <v>980000</v>
      </c>
      <c r="G117" s="15">
        <f t="shared" si="3"/>
        <v>144000</v>
      </c>
      <c r="H117" s="124">
        <f t="shared" si="4"/>
        <v>1124000</v>
      </c>
      <c r="K117" s="39"/>
    </row>
    <row r="118" spans="1:11" ht="15.75">
      <c r="A118" s="12">
        <f t="shared" si="5"/>
        <v>99</v>
      </c>
      <c r="B118" s="12" t="s">
        <v>1110</v>
      </c>
      <c r="C118" s="14" t="s">
        <v>2242</v>
      </c>
      <c r="D118" s="127">
        <v>1</v>
      </c>
      <c r="E118" s="15">
        <v>1400000</v>
      </c>
      <c r="F118" s="15">
        <v>980000</v>
      </c>
      <c r="G118" s="15">
        <f t="shared" si="3"/>
        <v>144000</v>
      </c>
      <c r="H118" s="124">
        <f t="shared" si="4"/>
        <v>1124000</v>
      </c>
      <c r="K118" s="39"/>
    </row>
    <row r="119" spans="1:11" ht="15.75">
      <c r="A119" s="12">
        <f t="shared" si="5"/>
        <v>100</v>
      </c>
      <c r="B119" s="12" t="s">
        <v>1111</v>
      </c>
      <c r="C119" s="14" t="s">
        <v>2243</v>
      </c>
      <c r="D119" s="127">
        <v>1</v>
      </c>
      <c r="E119" s="15">
        <v>1400000</v>
      </c>
      <c r="F119" s="15">
        <v>980000</v>
      </c>
      <c r="G119" s="15">
        <f t="shared" si="3"/>
        <v>144000</v>
      </c>
      <c r="H119" s="124">
        <f t="shared" si="4"/>
        <v>1124000</v>
      </c>
      <c r="K119" s="39"/>
    </row>
    <row r="120" spans="1:11" ht="15.75">
      <c r="A120" s="12">
        <f t="shared" si="5"/>
        <v>101</v>
      </c>
      <c r="B120" s="12" t="s">
        <v>1138</v>
      </c>
      <c r="C120" s="14" t="s">
        <v>2244</v>
      </c>
      <c r="D120" s="127">
        <v>1</v>
      </c>
      <c r="E120" s="15">
        <v>1400000</v>
      </c>
      <c r="F120" s="15">
        <v>980000</v>
      </c>
      <c r="G120" s="15">
        <f t="shared" si="3"/>
        <v>144000</v>
      </c>
      <c r="H120" s="124">
        <f t="shared" si="4"/>
        <v>1124000</v>
      </c>
      <c r="K120" s="39"/>
    </row>
    <row r="121" spans="1:11" ht="15.75">
      <c r="A121" s="12">
        <f t="shared" si="5"/>
        <v>102</v>
      </c>
      <c r="B121" s="12" t="s">
        <v>1140</v>
      </c>
      <c r="C121" s="14" t="s">
        <v>2245</v>
      </c>
      <c r="D121" s="127">
        <v>1</v>
      </c>
      <c r="E121" s="15">
        <v>1400000</v>
      </c>
      <c r="F121" s="15">
        <v>980000</v>
      </c>
      <c r="G121" s="15">
        <f t="shared" si="3"/>
        <v>144000</v>
      </c>
      <c r="H121" s="124">
        <f t="shared" si="4"/>
        <v>1124000</v>
      </c>
      <c r="K121" s="39"/>
    </row>
    <row r="122" spans="1:11" ht="15.75">
      <c r="A122" s="12">
        <f t="shared" si="5"/>
        <v>103</v>
      </c>
      <c r="B122" s="12" t="s">
        <v>1141</v>
      </c>
      <c r="C122" s="14" t="s">
        <v>2246</v>
      </c>
      <c r="D122" s="127">
        <v>1</v>
      </c>
      <c r="E122" s="15">
        <v>1400000</v>
      </c>
      <c r="F122" s="15">
        <v>980000</v>
      </c>
      <c r="G122" s="15">
        <f t="shared" si="3"/>
        <v>144000</v>
      </c>
      <c r="H122" s="124">
        <f t="shared" si="4"/>
        <v>1124000</v>
      </c>
      <c r="K122" s="39"/>
    </row>
    <row r="123" spans="1:11" ht="31.5">
      <c r="A123" s="12">
        <f t="shared" si="5"/>
        <v>104</v>
      </c>
      <c r="B123" s="49" t="s">
        <v>1142</v>
      </c>
      <c r="C123" s="39" t="s">
        <v>2247</v>
      </c>
      <c r="D123" s="127">
        <v>1</v>
      </c>
      <c r="E123" s="15">
        <v>1400000</v>
      </c>
      <c r="F123" s="15">
        <v>980000</v>
      </c>
      <c r="G123" s="15">
        <f t="shared" si="3"/>
        <v>144000</v>
      </c>
      <c r="H123" s="124">
        <f t="shared" si="4"/>
        <v>1124000</v>
      </c>
      <c r="K123" s="39"/>
    </row>
    <row r="124" spans="1:11" ht="15.75">
      <c r="A124" s="12">
        <f t="shared" si="5"/>
        <v>105</v>
      </c>
      <c r="B124" s="12" t="s">
        <v>1143</v>
      </c>
      <c r="C124" s="14" t="s">
        <v>2248</v>
      </c>
      <c r="D124" s="127">
        <v>1</v>
      </c>
      <c r="E124" s="15">
        <v>1400000</v>
      </c>
      <c r="F124" s="15">
        <v>1200000</v>
      </c>
      <c r="G124" s="15">
        <f t="shared" si="3"/>
        <v>144000</v>
      </c>
      <c r="H124" s="124">
        <f t="shared" si="4"/>
        <v>1344000</v>
      </c>
      <c r="K124" s="39"/>
    </row>
    <row r="125" spans="1:11" ht="15.75">
      <c r="A125" s="12">
        <f t="shared" si="5"/>
        <v>106</v>
      </c>
      <c r="B125" s="12" t="s">
        <v>1144</v>
      </c>
      <c r="C125" s="14" t="s">
        <v>2249</v>
      </c>
      <c r="D125" s="127">
        <v>1</v>
      </c>
      <c r="E125" s="15">
        <v>1400000</v>
      </c>
      <c r="F125" s="15">
        <v>980000</v>
      </c>
      <c r="G125" s="15">
        <f t="shared" si="3"/>
        <v>144000</v>
      </c>
      <c r="H125" s="124">
        <f t="shared" si="4"/>
        <v>1124000</v>
      </c>
      <c r="K125" s="39"/>
    </row>
    <row r="126" spans="1:11" ht="15.75">
      <c r="A126" s="12">
        <f t="shared" si="5"/>
        <v>107</v>
      </c>
      <c r="B126" s="12" t="s">
        <v>1147</v>
      </c>
      <c r="C126" s="14" t="s">
        <v>2250</v>
      </c>
      <c r="D126" s="127">
        <v>2</v>
      </c>
      <c r="E126" s="15">
        <v>900000</v>
      </c>
      <c r="F126" s="15">
        <v>630000</v>
      </c>
      <c r="G126" s="15">
        <f t="shared" si="3"/>
        <v>63000</v>
      </c>
      <c r="H126" s="124">
        <f t="shared" si="4"/>
        <v>693000</v>
      </c>
      <c r="K126" s="39"/>
    </row>
    <row r="127" spans="1:11" ht="15.75">
      <c r="A127" s="12">
        <f t="shared" si="5"/>
        <v>108</v>
      </c>
      <c r="B127" s="12" t="s">
        <v>1148</v>
      </c>
      <c r="C127" s="14" t="s">
        <v>2251</v>
      </c>
      <c r="D127" s="127">
        <v>2</v>
      </c>
      <c r="E127" s="15">
        <v>900000</v>
      </c>
      <c r="F127" s="15">
        <v>630000</v>
      </c>
      <c r="G127" s="15">
        <f t="shared" si="3"/>
        <v>63000</v>
      </c>
      <c r="H127" s="124">
        <f t="shared" si="4"/>
        <v>693000</v>
      </c>
      <c r="K127" s="39"/>
    </row>
    <row r="128" spans="1:11" ht="15.75">
      <c r="A128" s="12">
        <f t="shared" si="5"/>
        <v>109</v>
      </c>
      <c r="B128" s="12" t="s">
        <v>1149</v>
      </c>
      <c r="C128" s="14" t="s">
        <v>2252</v>
      </c>
      <c r="D128" s="127">
        <v>2</v>
      </c>
      <c r="E128" s="15">
        <v>900000</v>
      </c>
      <c r="F128" s="15">
        <v>630000</v>
      </c>
      <c r="G128" s="15">
        <f t="shared" si="3"/>
        <v>63000</v>
      </c>
      <c r="H128" s="124">
        <f t="shared" si="4"/>
        <v>693000</v>
      </c>
      <c r="K128" s="39"/>
    </row>
    <row r="129" spans="1:11" ht="15.75">
      <c r="A129" s="12">
        <f t="shared" si="5"/>
        <v>110</v>
      </c>
      <c r="B129" s="12" t="s">
        <v>2255</v>
      </c>
      <c r="C129" s="14" t="s">
        <v>2256</v>
      </c>
      <c r="D129" s="127">
        <v>2</v>
      </c>
      <c r="E129" s="15">
        <v>900000</v>
      </c>
      <c r="F129" s="15">
        <v>760000</v>
      </c>
      <c r="G129" s="15">
        <f t="shared" si="3"/>
        <v>63000</v>
      </c>
      <c r="H129" s="124">
        <f t="shared" si="4"/>
        <v>823000</v>
      </c>
      <c r="K129" s="39"/>
    </row>
    <row r="130" spans="1:11" ht="15.75">
      <c r="A130" s="12">
        <f t="shared" si="5"/>
        <v>111</v>
      </c>
      <c r="B130" s="12" t="s">
        <v>2257</v>
      </c>
      <c r="C130" s="14" t="s">
        <v>2258</v>
      </c>
      <c r="D130" s="127">
        <v>2</v>
      </c>
      <c r="E130" s="15">
        <v>900000</v>
      </c>
      <c r="F130" s="15">
        <v>630000</v>
      </c>
      <c r="G130" s="15">
        <f t="shared" si="3"/>
        <v>63000</v>
      </c>
      <c r="H130" s="124">
        <f t="shared" si="4"/>
        <v>693000</v>
      </c>
      <c r="K130" s="39"/>
    </row>
    <row r="131" spans="1:11" ht="15.75">
      <c r="A131" s="12">
        <f t="shared" si="5"/>
        <v>112</v>
      </c>
      <c r="B131" s="12" t="s">
        <v>2259</v>
      </c>
      <c r="C131" s="14" t="s">
        <v>2260</v>
      </c>
      <c r="D131" s="127">
        <v>2</v>
      </c>
      <c r="E131" s="15">
        <v>900000</v>
      </c>
      <c r="F131" s="15">
        <v>630000</v>
      </c>
      <c r="G131" s="15">
        <f t="shared" si="3"/>
        <v>63000</v>
      </c>
      <c r="H131" s="124">
        <f t="shared" si="4"/>
        <v>693000</v>
      </c>
      <c r="K131" s="39"/>
    </row>
    <row r="132" spans="1:11" ht="31.5">
      <c r="A132" s="12">
        <f t="shared" si="5"/>
        <v>113</v>
      </c>
      <c r="B132" s="49" t="s">
        <v>2261</v>
      </c>
      <c r="C132" s="39" t="s">
        <v>2262</v>
      </c>
      <c r="D132" s="127">
        <v>3</v>
      </c>
      <c r="E132" s="15">
        <v>400000</v>
      </c>
      <c r="F132" s="15">
        <v>280000</v>
      </c>
      <c r="G132" s="15">
        <f t="shared" si="3"/>
        <v>28500</v>
      </c>
      <c r="H132" s="124">
        <f t="shared" si="4"/>
        <v>308500</v>
      </c>
      <c r="K132" s="39"/>
    </row>
    <row r="133" spans="1:11" ht="15.75">
      <c r="A133" s="12">
        <f t="shared" si="5"/>
        <v>114</v>
      </c>
      <c r="B133" s="12" t="s">
        <v>2263</v>
      </c>
      <c r="C133" s="14" t="s">
        <v>2264</v>
      </c>
      <c r="D133" s="127">
        <v>3</v>
      </c>
      <c r="E133" s="15">
        <v>400000</v>
      </c>
      <c r="F133" s="15">
        <v>340000</v>
      </c>
      <c r="G133" s="15">
        <f t="shared" si="3"/>
        <v>28500</v>
      </c>
      <c r="H133" s="124">
        <f t="shared" si="4"/>
        <v>368500</v>
      </c>
      <c r="K133" s="39"/>
    </row>
    <row r="134" spans="1:11" ht="15.75">
      <c r="A134" s="12">
        <f t="shared" si="5"/>
        <v>115</v>
      </c>
      <c r="B134" s="12" t="s">
        <v>2265</v>
      </c>
      <c r="C134" s="14" t="s">
        <v>2266</v>
      </c>
      <c r="D134" s="127">
        <v>3</v>
      </c>
      <c r="E134" s="15">
        <v>400000</v>
      </c>
      <c r="F134" s="15">
        <v>280000</v>
      </c>
      <c r="G134" s="15">
        <f t="shared" si="3"/>
        <v>28500</v>
      </c>
      <c r="H134" s="124">
        <f t="shared" si="4"/>
        <v>308500</v>
      </c>
      <c r="K134" s="39"/>
    </row>
    <row r="135" spans="1:11" ht="15.75">
      <c r="A135" s="12"/>
      <c r="B135" s="13" t="s">
        <v>2267</v>
      </c>
      <c r="C135" s="14"/>
      <c r="D135" s="127"/>
      <c r="E135" s="14"/>
      <c r="F135" s="14"/>
      <c r="G135" s="15"/>
      <c r="H135" s="124"/>
      <c r="K135" s="39"/>
    </row>
    <row r="136" spans="1:11" ht="15.75">
      <c r="A136" s="12">
        <v>116</v>
      </c>
      <c r="B136" s="12" t="s">
        <v>1101</v>
      </c>
      <c r="C136" s="14" t="s">
        <v>2268</v>
      </c>
      <c r="D136" s="127" t="s">
        <v>2461</v>
      </c>
      <c r="E136" s="15">
        <v>2400000</v>
      </c>
      <c r="F136" s="15">
        <v>1680000</v>
      </c>
      <c r="G136" s="15">
        <f aca="true" t="shared" si="6" ref="G136:G175">IF(D136="db",300000,IF(D136=1,144000,IF(D136=2,63000,28500)))</f>
        <v>300000</v>
      </c>
      <c r="H136" s="124">
        <f aca="true" t="shared" si="7" ref="H136:H175">F136+G136</f>
        <v>1980000</v>
      </c>
      <c r="K136" s="39"/>
    </row>
    <row r="137" spans="1:11" ht="15.75">
      <c r="A137" s="12">
        <f aca="true" t="shared" si="8" ref="A137:A175">A136+1</f>
        <v>117</v>
      </c>
      <c r="B137" s="12" t="s">
        <v>1104</v>
      </c>
      <c r="C137" s="14" t="s">
        <v>2269</v>
      </c>
      <c r="D137" s="127" t="s">
        <v>2461</v>
      </c>
      <c r="E137" s="15">
        <v>2400000</v>
      </c>
      <c r="F137" s="15">
        <v>1680000</v>
      </c>
      <c r="G137" s="15">
        <f t="shared" si="6"/>
        <v>300000</v>
      </c>
      <c r="H137" s="124">
        <f t="shared" si="7"/>
        <v>1980000</v>
      </c>
      <c r="K137" s="39"/>
    </row>
    <row r="138" spans="1:11" ht="15.75">
      <c r="A138" s="12">
        <f t="shared" si="8"/>
        <v>118</v>
      </c>
      <c r="B138" s="12" t="s">
        <v>1106</v>
      </c>
      <c r="C138" s="14" t="s">
        <v>2270</v>
      </c>
      <c r="D138" s="127">
        <v>1</v>
      </c>
      <c r="E138" s="15">
        <v>1400000</v>
      </c>
      <c r="F138" s="15">
        <v>980000</v>
      </c>
      <c r="G138" s="15">
        <f t="shared" si="6"/>
        <v>144000</v>
      </c>
      <c r="H138" s="124">
        <f t="shared" si="7"/>
        <v>1124000</v>
      </c>
      <c r="K138" s="39"/>
    </row>
    <row r="139" spans="1:11" ht="15.75">
      <c r="A139" s="12">
        <f t="shared" si="8"/>
        <v>119</v>
      </c>
      <c r="B139" s="12" t="s">
        <v>1109</v>
      </c>
      <c r="C139" s="14" t="s">
        <v>2271</v>
      </c>
      <c r="D139" s="127">
        <v>1</v>
      </c>
      <c r="E139" s="15">
        <v>1400000</v>
      </c>
      <c r="F139" s="15">
        <v>980000</v>
      </c>
      <c r="G139" s="15">
        <f t="shared" si="6"/>
        <v>144000</v>
      </c>
      <c r="H139" s="124">
        <f t="shared" si="7"/>
        <v>1124000</v>
      </c>
      <c r="K139" s="39"/>
    </row>
    <row r="140" spans="1:11" ht="15.75">
      <c r="A140" s="12">
        <f t="shared" si="8"/>
        <v>120</v>
      </c>
      <c r="B140" s="12" t="s">
        <v>1110</v>
      </c>
      <c r="C140" s="14" t="s">
        <v>2272</v>
      </c>
      <c r="D140" s="127">
        <v>1</v>
      </c>
      <c r="E140" s="15">
        <v>1400000</v>
      </c>
      <c r="F140" s="15">
        <v>980000</v>
      </c>
      <c r="G140" s="15">
        <f t="shared" si="6"/>
        <v>144000</v>
      </c>
      <c r="H140" s="124">
        <f t="shared" si="7"/>
        <v>1124000</v>
      </c>
      <c r="K140" s="39"/>
    </row>
    <row r="141" spans="1:11" ht="15.75">
      <c r="A141" s="12">
        <f t="shared" si="8"/>
        <v>121</v>
      </c>
      <c r="B141" s="12" t="s">
        <v>1112</v>
      </c>
      <c r="C141" s="14" t="s">
        <v>2273</v>
      </c>
      <c r="D141" s="127">
        <v>1</v>
      </c>
      <c r="E141" s="15">
        <v>1400000</v>
      </c>
      <c r="F141" s="15">
        <v>980000</v>
      </c>
      <c r="G141" s="15">
        <f t="shared" si="6"/>
        <v>144000</v>
      </c>
      <c r="H141" s="124">
        <f t="shared" si="7"/>
        <v>1124000</v>
      </c>
      <c r="K141" s="39"/>
    </row>
    <row r="142" spans="1:11" ht="15.75">
      <c r="A142" s="12">
        <f t="shared" si="8"/>
        <v>122</v>
      </c>
      <c r="B142" s="12" t="s">
        <v>1120</v>
      </c>
      <c r="C142" s="14" t="s">
        <v>2274</v>
      </c>
      <c r="D142" s="127">
        <v>1</v>
      </c>
      <c r="E142" s="15">
        <v>1400000</v>
      </c>
      <c r="F142" s="15">
        <v>980000</v>
      </c>
      <c r="G142" s="15">
        <f t="shared" si="6"/>
        <v>144000</v>
      </c>
      <c r="H142" s="124">
        <f t="shared" si="7"/>
        <v>1124000</v>
      </c>
      <c r="K142" s="39"/>
    </row>
    <row r="143" spans="1:11" ht="15.75">
      <c r="A143" s="12">
        <f t="shared" si="8"/>
        <v>123</v>
      </c>
      <c r="B143" s="12" t="s">
        <v>1122</v>
      </c>
      <c r="C143" s="14" t="s">
        <v>2275</v>
      </c>
      <c r="D143" s="127">
        <v>1</v>
      </c>
      <c r="E143" s="15">
        <v>1400000</v>
      </c>
      <c r="F143" s="15">
        <v>980000</v>
      </c>
      <c r="G143" s="15">
        <f t="shared" si="6"/>
        <v>144000</v>
      </c>
      <c r="H143" s="124">
        <f t="shared" si="7"/>
        <v>1124000</v>
      </c>
      <c r="K143" s="39"/>
    </row>
    <row r="144" spans="1:11" ht="15.75">
      <c r="A144" s="12">
        <f t="shared" si="8"/>
        <v>124</v>
      </c>
      <c r="B144" s="12" t="s">
        <v>1137</v>
      </c>
      <c r="C144" s="14" t="s">
        <v>2276</v>
      </c>
      <c r="D144" s="127">
        <v>1</v>
      </c>
      <c r="E144" s="15">
        <v>1400000</v>
      </c>
      <c r="F144" s="15">
        <v>980000</v>
      </c>
      <c r="G144" s="15">
        <f t="shared" si="6"/>
        <v>144000</v>
      </c>
      <c r="H144" s="124">
        <f t="shared" si="7"/>
        <v>1124000</v>
      </c>
      <c r="K144" s="39"/>
    </row>
    <row r="145" spans="1:11" s="50" customFormat="1" ht="47.25">
      <c r="A145" s="12">
        <f t="shared" si="8"/>
        <v>125</v>
      </c>
      <c r="B145" s="49" t="s">
        <v>1138</v>
      </c>
      <c r="C145" s="47" t="s">
        <v>2277</v>
      </c>
      <c r="D145" s="127">
        <v>1</v>
      </c>
      <c r="E145" s="15">
        <v>1400000</v>
      </c>
      <c r="F145" s="15">
        <v>980000</v>
      </c>
      <c r="G145" s="15">
        <f t="shared" si="6"/>
        <v>144000</v>
      </c>
      <c r="H145" s="124">
        <f t="shared" si="7"/>
        <v>1124000</v>
      </c>
      <c r="K145" s="39"/>
    </row>
    <row r="146" spans="1:11" ht="15.75">
      <c r="A146" s="12">
        <f t="shared" si="8"/>
        <v>126</v>
      </c>
      <c r="B146" s="12" t="s">
        <v>1143</v>
      </c>
      <c r="C146" s="14" t="s">
        <v>2278</v>
      </c>
      <c r="D146" s="127">
        <v>2</v>
      </c>
      <c r="E146" s="15">
        <v>900000</v>
      </c>
      <c r="F146" s="15">
        <v>630000</v>
      </c>
      <c r="G146" s="15">
        <f t="shared" si="6"/>
        <v>63000</v>
      </c>
      <c r="H146" s="124">
        <f t="shared" si="7"/>
        <v>693000</v>
      </c>
      <c r="K146" s="39"/>
    </row>
    <row r="147" spans="1:11" ht="15.75">
      <c r="A147" s="12">
        <f t="shared" si="8"/>
        <v>127</v>
      </c>
      <c r="B147" s="12" t="s">
        <v>1144</v>
      </c>
      <c r="C147" s="14" t="s">
        <v>2279</v>
      </c>
      <c r="D147" s="127">
        <v>2</v>
      </c>
      <c r="E147" s="15">
        <v>900000</v>
      </c>
      <c r="F147" s="15">
        <v>630000</v>
      </c>
      <c r="G147" s="15">
        <f t="shared" si="6"/>
        <v>63000</v>
      </c>
      <c r="H147" s="124">
        <f t="shared" si="7"/>
        <v>693000</v>
      </c>
      <c r="K147" s="39"/>
    </row>
    <row r="148" spans="1:11" ht="15.75">
      <c r="A148" s="12">
        <f t="shared" si="8"/>
        <v>128</v>
      </c>
      <c r="B148" s="12" t="s">
        <v>1146</v>
      </c>
      <c r="C148" s="14" t="s">
        <v>2280</v>
      </c>
      <c r="D148" s="127">
        <v>2</v>
      </c>
      <c r="E148" s="15">
        <v>900000</v>
      </c>
      <c r="F148" s="15">
        <v>630000</v>
      </c>
      <c r="G148" s="15">
        <f t="shared" si="6"/>
        <v>63000</v>
      </c>
      <c r="H148" s="124">
        <f t="shared" si="7"/>
        <v>693000</v>
      </c>
      <c r="K148" s="39"/>
    </row>
    <row r="149" spans="1:11" ht="15.75">
      <c r="A149" s="12">
        <f t="shared" si="8"/>
        <v>129</v>
      </c>
      <c r="B149" s="12" t="s">
        <v>2253</v>
      </c>
      <c r="C149" s="14" t="s">
        <v>2281</v>
      </c>
      <c r="D149" s="127">
        <v>2</v>
      </c>
      <c r="E149" s="15">
        <v>900000</v>
      </c>
      <c r="F149" s="15">
        <v>630000</v>
      </c>
      <c r="G149" s="15">
        <f t="shared" si="6"/>
        <v>63000</v>
      </c>
      <c r="H149" s="124">
        <f t="shared" si="7"/>
        <v>693000</v>
      </c>
      <c r="K149" s="39"/>
    </row>
    <row r="150" spans="1:11" ht="15.75">
      <c r="A150" s="12">
        <f t="shared" si="8"/>
        <v>130</v>
      </c>
      <c r="B150" s="12" t="s">
        <v>2254</v>
      </c>
      <c r="C150" s="14" t="s">
        <v>2282</v>
      </c>
      <c r="D150" s="127">
        <v>2</v>
      </c>
      <c r="E150" s="15">
        <v>900000</v>
      </c>
      <c r="F150" s="15">
        <v>630000</v>
      </c>
      <c r="G150" s="15">
        <f t="shared" si="6"/>
        <v>63000</v>
      </c>
      <c r="H150" s="124">
        <f t="shared" si="7"/>
        <v>693000</v>
      </c>
      <c r="K150" s="39"/>
    </row>
    <row r="151" spans="1:11" ht="15.75">
      <c r="A151" s="12">
        <f t="shared" si="8"/>
        <v>131</v>
      </c>
      <c r="B151" s="12" t="s">
        <v>2255</v>
      </c>
      <c r="C151" s="14" t="s">
        <v>2283</v>
      </c>
      <c r="D151" s="127">
        <v>3</v>
      </c>
      <c r="E151" s="15">
        <v>400000</v>
      </c>
      <c r="F151" s="15">
        <v>280000</v>
      </c>
      <c r="G151" s="15">
        <f t="shared" si="6"/>
        <v>28500</v>
      </c>
      <c r="H151" s="124">
        <f t="shared" si="7"/>
        <v>308500</v>
      </c>
      <c r="K151" s="39"/>
    </row>
    <row r="152" spans="1:11" ht="15.75">
      <c r="A152" s="12">
        <f t="shared" si="8"/>
        <v>132</v>
      </c>
      <c r="B152" s="12" t="s">
        <v>2257</v>
      </c>
      <c r="C152" s="14" t="s">
        <v>2284</v>
      </c>
      <c r="D152" s="127">
        <v>3</v>
      </c>
      <c r="E152" s="15">
        <v>400000</v>
      </c>
      <c r="F152" s="15">
        <v>280000</v>
      </c>
      <c r="G152" s="15">
        <f t="shared" si="6"/>
        <v>28500</v>
      </c>
      <c r="H152" s="124">
        <f t="shared" si="7"/>
        <v>308500</v>
      </c>
      <c r="K152" s="39"/>
    </row>
    <row r="153" spans="1:11" ht="15.75">
      <c r="A153" s="12">
        <f t="shared" si="8"/>
        <v>133</v>
      </c>
      <c r="B153" s="12" t="s">
        <v>2259</v>
      </c>
      <c r="C153" s="14" t="s">
        <v>2285</v>
      </c>
      <c r="D153" s="127">
        <v>3</v>
      </c>
      <c r="E153" s="15">
        <v>400000</v>
      </c>
      <c r="F153" s="15">
        <v>280000</v>
      </c>
      <c r="G153" s="15">
        <f t="shared" si="6"/>
        <v>28500</v>
      </c>
      <c r="H153" s="124">
        <f t="shared" si="7"/>
        <v>308500</v>
      </c>
      <c r="K153" s="39"/>
    </row>
    <row r="154" spans="1:11" ht="31.5">
      <c r="A154" s="12">
        <f t="shared" si="8"/>
        <v>134</v>
      </c>
      <c r="B154" s="12" t="s">
        <v>2261</v>
      </c>
      <c r="C154" s="47" t="s">
        <v>2286</v>
      </c>
      <c r="D154" s="127">
        <v>3</v>
      </c>
      <c r="E154" s="15">
        <v>400000</v>
      </c>
      <c r="F154" s="15">
        <v>280000</v>
      </c>
      <c r="G154" s="15">
        <f t="shared" si="6"/>
        <v>28500</v>
      </c>
      <c r="H154" s="124">
        <f t="shared" si="7"/>
        <v>308500</v>
      </c>
      <c r="K154" s="39"/>
    </row>
    <row r="155" spans="1:11" ht="15.75">
      <c r="A155" s="12"/>
      <c r="B155" s="13" t="s">
        <v>2287</v>
      </c>
      <c r="C155" s="14"/>
      <c r="D155" s="127"/>
      <c r="E155" s="14"/>
      <c r="F155" s="14"/>
      <c r="G155" s="15"/>
      <c r="H155" s="124"/>
      <c r="K155" s="39"/>
    </row>
    <row r="156" spans="1:11" ht="15.75">
      <c r="A156" s="12">
        <v>135</v>
      </c>
      <c r="B156" s="12" t="s">
        <v>1098</v>
      </c>
      <c r="C156" s="14" t="s">
        <v>2288</v>
      </c>
      <c r="D156" s="127" t="s">
        <v>2461</v>
      </c>
      <c r="E156" s="15">
        <v>2400000</v>
      </c>
      <c r="F156" s="15">
        <v>1680000</v>
      </c>
      <c r="G156" s="15">
        <f t="shared" si="6"/>
        <v>300000</v>
      </c>
      <c r="H156" s="124">
        <f t="shared" si="7"/>
        <v>1980000</v>
      </c>
      <c r="K156" s="39"/>
    </row>
    <row r="157" spans="1:11" ht="15.75">
      <c r="A157" s="12">
        <f t="shared" si="8"/>
        <v>136</v>
      </c>
      <c r="B157" s="12" t="s">
        <v>1099</v>
      </c>
      <c r="C157" s="14" t="s">
        <v>2289</v>
      </c>
      <c r="D157" s="127" t="s">
        <v>2461</v>
      </c>
      <c r="E157" s="15">
        <v>2400000</v>
      </c>
      <c r="F157" s="15">
        <v>1680000</v>
      </c>
      <c r="G157" s="15">
        <f t="shared" si="6"/>
        <v>300000</v>
      </c>
      <c r="H157" s="124">
        <f t="shared" si="7"/>
        <v>1980000</v>
      </c>
      <c r="K157" s="39"/>
    </row>
    <row r="158" spans="1:11" ht="31.5">
      <c r="A158" s="12">
        <f t="shared" si="8"/>
        <v>137</v>
      </c>
      <c r="B158" s="12" t="s">
        <v>1100</v>
      </c>
      <c r="C158" s="39" t="s">
        <v>2290</v>
      </c>
      <c r="D158" s="127">
        <v>1</v>
      </c>
      <c r="E158" s="15">
        <v>1400000</v>
      </c>
      <c r="F158" s="15">
        <v>980000</v>
      </c>
      <c r="G158" s="15">
        <f t="shared" si="6"/>
        <v>144000</v>
      </c>
      <c r="H158" s="124">
        <f t="shared" si="7"/>
        <v>1124000</v>
      </c>
      <c r="K158" s="39"/>
    </row>
    <row r="159" spans="1:11" ht="15.75">
      <c r="A159" s="12">
        <f t="shared" si="8"/>
        <v>138</v>
      </c>
      <c r="B159" s="12" t="s">
        <v>1104</v>
      </c>
      <c r="C159" s="14" t="s">
        <v>2291</v>
      </c>
      <c r="D159" s="127">
        <v>1</v>
      </c>
      <c r="E159" s="15">
        <v>1400000</v>
      </c>
      <c r="F159" s="15">
        <v>980000</v>
      </c>
      <c r="G159" s="15">
        <f t="shared" si="6"/>
        <v>144000</v>
      </c>
      <c r="H159" s="124">
        <f t="shared" si="7"/>
        <v>1124000</v>
      </c>
      <c r="K159" s="39"/>
    </row>
    <row r="160" spans="1:11" ht="15.75">
      <c r="A160" s="12">
        <f t="shared" si="8"/>
        <v>139</v>
      </c>
      <c r="B160" s="12" t="s">
        <v>1108</v>
      </c>
      <c r="C160" s="14" t="s">
        <v>2292</v>
      </c>
      <c r="D160" s="127">
        <v>1</v>
      </c>
      <c r="E160" s="15">
        <v>1400000</v>
      </c>
      <c r="F160" s="15">
        <v>980000</v>
      </c>
      <c r="G160" s="15">
        <f t="shared" si="6"/>
        <v>144000</v>
      </c>
      <c r="H160" s="124">
        <f t="shared" si="7"/>
        <v>1124000</v>
      </c>
      <c r="K160" s="39"/>
    </row>
    <row r="161" spans="1:11" ht="15.75">
      <c r="A161" s="12">
        <f t="shared" si="8"/>
        <v>140</v>
      </c>
      <c r="B161" s="12" t="s">
        <v>1124</v>
      </c>
      <c r="C161" s="14" t="s">
        <v>2293</v>
      </c>
      <c r="D161" s="127">
        <v>1</v>
      </c>
      <c r="E161" s="15">
        <v>1400000</v>
      </c>
      <c r="F161" s="15">
        <v>980000</v>
      </c>
      <c r="G161" s="15">
        <f t="shared" si="6"/>
        <v>144000</v>
      </c>
      <c r="H161" s="124">
        <f t="shared" si="7"/>
        <v>1124000</v>
      </c>
      <c r="K161" s="39"/>
    </row>
    <row r="162" spans="1:11" ht="15.75">
      <c r="A162" s="12">
        <f t="shared" si="8"/>
        <v>141</v>
      </c>
      <c r="B162" s="12" t="s">
        <v>1138</v>
      </c>
      <c r="C162" s="14" t="s">
        <v>1203</v>
      </c>
      <c r="D162" s="127">
        <v>1</v>
      </c>
      <c r="E162" s="15">
        <v>1400000</v>
      </c>
      <c r="F162" s="15">
        <v>980000</v>
      </c>
      <c r="G162" s="15">
        <f t="shared" si="6"/>
        <v>144000</v>
      </c>
      <c r="H162" s="124">
        <f t="shared" si="7"/>
        <v>1124000</v>
      </c>
      <c r="K162" s="39"/>
    </row>
    <row r="163" spans="1:11" ht="15.75">
      <c r="A163" s="12">
        <f t="shared" si="8"/>
        <v>142</v>
      </c>
      <c r="B163" s="12" t="s">
        <v>1139</v>
      </c>
      <c r="C163" s="14" t="s">
        <v>1204</v>
      </c>
      <c r="D163" s="127">
        <v>1</v>
      </c>
      <c r="E163" s="15">
        <v>1400000</v>
      </c>
      <c r="F163" s="15">
        <v>980000</v>
      </c>
      <c r="G163" s="15">
        <f t="shared" si="6"/>
        <v>144000</v>
      </c>
      <c r="H163" s="124">
        <f t="shared" si="7"/>
        <v>1124000</v>
      </c>
      <c r="K163" s="39"/>
    </row>
    <row r="164" spans="1:11" ht="15.75">
      <c r="A164" s="12">
        <f t="shared" si="8"/>
        <v>143</v>
      </c>
      <c r="B164" s="12" t="s">
        <v>1140</v>
      </c>
      <c r="C164" s="14" t="s">
        <v>1205</v>
      </c>
      <c r="D164" s="127">
        <v>2</v>
      </c>
      <c r="E164" s="15">
        <v>900000</v>
      </c>
      <c r="F164" s="15">
        <v>630000</v>
      </c>
      <c r="G164" s="15">
        <f t="shared" si="6"/>
        <v>63000</v>
      </c>
      <c r="H164" s="124">
        <f t="shared" si="7"/>
        <v>693000</v>
      </c>
      <c r="K164" s="39"/>
    </row>
    <row r="165" spans="1:11" ht="15.75">
      <c r="A165" s="12">
        <f t="shared" si="8"/>
        <v>144</v>
      </c>
      <c r="B165" s="12" t="s">
        <v>1141</v>
      </c>
      <c r="C165" s="14" t="s">
        <v>1206</v>
      </c>
      <c r="D165" s="127">
        <v>2</v>
      </c>
      <c r="E165" s="15">
        <v>900000</v>
      </c>
      <c r="F165" s="15">
        <v>630000</v>
      </c>
      <c r="G165" s="15">
        <f t="shared" si="6"/>
        <v>63000</v>
      </c>
      <c r="H165" s="124">
        <f t="shared" si="7"/>
        <v>693000</v>
      </c>
      <c r="K165" s="39"/>
    </row>
    <row r="166" spans="1:11" ht="15.75">
      <c r="A166" s="12">
        <f t="shared" si="8"/>
        <v>145</v>
      </c>
      <c r="B166" s="12" t="s">
        <v>1142</v>
      </c>
      <c r="C166" s="14" t="s">
        <v>1207</v>
      </c>
      <c r="D166" s="127">
        <v>2</v>
      </c>
      <c r="E166" s="15">
        <v>900000</v>
      </c>
      <c r="F166" s="15">
        <v>630000</v>
      </c>
      <c r="G166" s="15">
        <f t="shared" si="6"/>
        <v>63000</v>
      </c>
      <c r="H166" s="124">
        <f t="shared" si="7"/>
        <v>693000</v>
      </c>
      <c r="K166" s="39"/>
    </row>
    <row r="167" spans="1:11" ht="15.75">
      <c r="A167" s="12"/>
      <c r="B167" s="13" t="s">
        <v>1208</v>
      </c>
      <c r="C167" s="14"/>
      <c r="D167" s="127"/>
      <c r="E167" s="14"/>
      <c r="F167" s="14"/>
      <c r="G167" s="15"/>
      <c r="H167" s="124"/>
      <c r="K167" s="39"/>
    </row>
    <row r="168" spans="1:11" ht="15.75">
      <c r="A168" s="12">
        <v>146</v>
      </c>
      <c r="B168" s="12">
        <v>1</v>
      </c>
      <c r="C168" s="14" t="s">
        <v>1209</v>
      </c>
      <c r="D168" s="127">
        <v>3</v>
      </c>
      <c r="E168" s="15">
        <v>400000</v>
      </c>
      <c r="F168" s="15">
        <v>280000</v>
      </c>
      <c r="G168" s="15">
        <f t="shared" si="6"/>
        <v>28500</v>
      </c>
      <c r="H168" s="124">
        <f t="shared" si="7"/>
        <v>308500</v>
      </c>
      <c r="K168" s="39"/>
    </row>
    <row r="169" spans="1:11" ht="15.75">
      <c r="A169" s="12"/>
      <c r="B169" s="13" t="s">
        <v>1210</v>
      </c>
      <c r="C169" s="14"/>
      <c r="D169" s="127"/>
      <c r="E169" s="14"/>
      <c r="F169" s="14"/>
      <c r="G169" s="15"/>
      <c r="H169" s="124"/>
      <c r="K169" s="39"/>
    </row>
    <row r="170" spans="1:11" ht="15.75">
      <c r="A170" s="12">
        <v>147</v>
      </c>
      <c r="B170" s="12" t="s">
        <v>1097</v>
      </c>
      <c r="C170" s="14" t="s">
        <v>1211</v>
      </c>
      <c r="D170" s="127">
        <v>1</v>
      </c>
      <c r="E170" s="15">
        <v>1400000</v>
      </c>
      <c r="F170" s="15">
        <v>980000</v>
      </c>
      <c r="G170" s="15">
        <f t="shared" si="6"/>
        <v>144000</v>
      </c>
      <c r="H170" s="124">
        <f t="shared" si="7"/>
        <v>1124000</v>
      </c>
      <c r="K170" s="39"/>
    </row>
    <row r="171" spans="1:11" ht="15.75">
      <c r="A171" s="12">
        <f t="shared" si="8"/>
        <v>148</v>
      </c>
      <c r="B171" s="12" t="s">
        <v>1098</v>
      </c>
      <c r="C171" s="14" t="s">
        <v>1212</v>
      </c>
      <c r="D171" s="127">
        <v>2</v>
      </c>
      <c r="E171" s="15">
        <v>900000</v>
      </c>
      <c r="F171" s="15">
        <v>630000</v>
      </c>
      <c r="G171" s="15">
        <f t="shared" si="6"/>
        <v>63000</v>
      </c>
      <c r="H171" s="124">
        <f t="shared" si="7"/>
        <v>693000</v>
      </c>
      <c r="K171" s="39"/>
    </row>
    <row r="172" spans="1:11" ht="15.75">
      <c r="A172" s="12">
        <f t="shared" si="8"/>
        <v>149</v>
      </c>
      <c r="B172" s="12" t="s">
        <v>1100</v>
      </c>
      <c r="C172" s="14" t="s">
        <v>1213</v>
      </c>
      <c r="D172" s="127">
        <v>3</v>
      </c>
      <c r="E172" s="15">
        <v>400000</v>
      </c>
      <c r="F172" s="15">
        <v>360000</v>
      </c>
      <c r="G172" s="15">
        <f t="shared" si="6"/>
        <v>28500</v>
      </c>
      <c r="H172" s="124">
        <f t="shared" si="7"/>
        <v>388500</v>
      </c>
      <c r="K172" s="39"/>
    </row>
    <row r="173" spans="1:11" ht="15.75">
      <c r="A173" s="12"/>
      <c r="B173" s="13" t="s">
        <v>1214</v>
      </c>
      <c r="C173" s="14"/>
      <c r="D173" s="127"/>
      <c r="E173" s="15">
        <v>400000</v>
      </c>
      <c r="F173" s="15"/>
      <c r="G173" s="15"/>
      <c r="H173" s="124"/>
      <c r="K173" s="39"/>
    </row>
    <row r="174" spans="1:11" ht="15.75">
      <c r="A174" s="12">
        <v>150</v>
      </c>
      <c r="B174" s="12">
        <v>2</v>
      </c>
      <c r="C174" s="14" t="s">
        <v>1215</v>
      </c>
      <c r="D174" s="127">
        <v>3</v>
      </c>
      <c r="E174" s="15">
        <v>400000</v>
      </c>
      <c r="F174" s="15">
        <v>320000</v>
      </c>
      <c r="G174" s="15">
        <f t="shared" si="6"/>
        <v>28500</v>
      </c>
      <c r="H174" s="124">
        <f t="shared" si="7"/>
        <v>348500</v>
      </c>
      <c r="K174" s="39"/>
    </row>
    <row r="175" spans="1:11" ht="15.75">
      <c r="A175" s="17">
        <f t="shared" si="8"/>
        <v>151</v>
      </c>
      <c r="B175" s="17">
        <v>3</v>
      </c>
      <c r="C175" s="51" t="s">
        <v>1216</v>
      </c>
      <c r="D175" s="128">
        <v>3</v>
      </c>
      <c r="E175" s="52">
        <v>400000</v>
      </c>
      <c r="F175" s="52">
        <v>320000</v>
      </c>
      <c r="G175" s="52">
        <f t="shared" si="6"/>
        <v>28500</v>
      </c>
      <c r="H175" s="125">
        <f t="shared" si="7"/>
        <v>348500</v>
      </c>
      <c r="K175" s="44"/>
    </row>
    <row r="176" ht="15.75">
      <c r="G176" s="226">
        <f>SUM(G8:G175)</f>
        <v>16897500</v>
      </c>
    </row>
  </sheetData>
  <sheetProtection/>
  <mergeCells count="4">
    <mergeCell ref="A1:J1"/>
    <mergeCell ref="A2:J2"/>
    <mergeCell ref="A3:J3"/>
    <mergeCell ref="A5:K5"/>
  </mergeCells>
  <printOptions/>
  <pageMargins left="0.4" right="0.4" top="0.4" bottom="0.4" header="0.3" footer="0.3"/>
  <pageSetup horizontalDpi="600" verticalDpi="600" orientation="portrait" scale="92" r:id="rId2"/>
  <headerFooter alignWithMargins="0">
    <oddFooter>&amp;C&amp;F&amp;RPage &amp;P</oddFooter>
  </headerFooter>
  <drawing r:id="rId1"/>
</worksheet>
</file>

<file path=xl/worksheets/sheet4.xml><?xml version="1.0" encoding="utf-8"?>
<worksheet xmlns="http://schemas.openxmlformats.org/spreadsheetml/2006/main" xmlns:r="http://schemas.openxmlformats.org/officeDocument/2006/relationships">
  <dimension ref="A1:L1006"/>
  <sheetViews>
    <sheetView zoomScalePageLayoutView="0" workbookViewId="0" topLeftCell="A980">
      <selection activeCell="G997" sqref="G997"/>
    </sheetView>
  </sheetViews>
  <sheetFormatPr defaultColWidth="9.00390625" defaultRowHeight="15.75"/>
  <cols>
    <col min="1" max="1" width="4.75390625" style="9" customWidth="1"/>
    <col min="2" max="2" width="5.25390625" style="9" customWidth="1"/>
    <col min="3" max="3" width="45.25390625" style="224" customWidth="1"/>
    <col min="4" max="4" width="5.625" style="88" customWidth="1"/>
    <col min="5" max="5" width="9.75390625" style="9" hidden="1" customWidth="1"/>
    <col min="6" max="6" width="10.875" style="9" customWidth="1"/>
    <col min="7" max="7" width="11.375" style="9" bestFit="1" customWidth="1"/>
    <col min="8" max="8" width="11.375" style="9" customWidth="1"/>
    <col min="9" max="10" width="9.00390625" style="9" hidden="1" customWidth="1"/>
    <col min="11" max="11" width="9.00390625" style="9" customWidth="1"/>
    <col min="12" max="12" width="10.875" style="9" bestFit="1" customWidth="1"/>
    <col min="13" max="16384" width="9.00390625" style="9" customWidth="1"/>
  </cols>
  <sheetData>
    <row r="1" spans="1:10" ht="18">
      <c r="A1" s="236" t="s">
        <v>988</v>
      </c>
      <c r="B1" s="236"/>
      <c r="C1" s="236"/>
      <c r="D1" s="236"/>
      <c r="E1" s="236"/>
      <c r="F1" s="236"/>
      <c r="G1" s="236"/>
      <c r="H1" s="236"/>
      <c r="I1" s="236"/>
      <c r="J1" s="236"/>
    </row>
    <row r="2" spans="1:11" ht="18">
      <c r="A2" s="236" t="s">
        <v>987</v>
      </c>
      <c r="B2" s="236"/>
      <c r="C2" s="236"/>
      <c r="D2" s="236"/>
      <c r="E2" s="236"/>
      <c r="F2" s="236"/>
      <c r="G2" s="236"/>
      <c r="H2" s="236"/>
      <c r="I2" s="236"/>
      <c r="J2" s="236"/>
      <c r="K2" s="9" t="s">
        <v>585</v>
      </c>
    </row>
    <row r="3" spans="1:10" ht="16.5">
      <c r="A3" s="237" t="s">
        <v>569</v>
      </c>
      <c r="B3" s="237"/>
      <c r="C3" s="237"/>
      <c r="D3" s="237"/>
      <c r="E3" s="237"/>
      <c r="F3" s="237"/>
      <c r="G3" s="237"/>
      <c r="H3" s="237"/>
      <c r="I3" s="237"/>
      <c r="J3" s="237"/>
    </row>
    <row r="4" spans="1:9" ht="15.75">
      <c r="A4" s="1"/>
      <c r="B4" s="1"/>
      <c r="C4" s="221"/>
      <c r="D4" s="126"/>
      <c r="E4" s="1"/>
      <c r="F4" s="1"/>
      <c r="G4" s="1"/>
      <c r="H4" s="103"/>
      <c r="I4" s="1"/>
    </row>
    <row r="5" spans="1:9" ht="17.25">
      <c r="A5" s="37"/>
      <c r="B5" s="239"/>
      <c r="C5" s="239"/>
      <c r="D5" s="239"/>
      <c r="E5" s="239"/>
      <c r="F5" s="34"/>
      <c r="G5" s="34"/>
      <c r="H5" s="104"/>
      <c r="I5" s="34"/>
    </row>
    <row r="6" spans="1:11" ht="68.25" customHeight="1">
      <c r="A6" s="180" t="s">
        <v>2439</v>
      </c>
      <c r="B6" s="180" t="s">
        <v>2440</v>
      </c>
      <c r="C6" s="180" t="s">
        <v>2441</v>
      </c>
      <c r="D6" s="120" t="s">
        <v>582</v>
      </c>
      <c r="E6" s="180" t="s">
        <v>2443</v>
      </c>
      <c r="F6" s="169" t="s">
        <v>2442</v>
      </c>
      <c r="G6" s="109" t="s">
        <v>2450</v>
      </c>
      <c r="H6" s="102" t="s">
        <v>2457</v>
      </c>
      <c r="I6" s="181"/>
      <c r="J6" s="181"/>
      <c r="K6" s="182" t="s">
        <v>990</v>
      </c>
    </row>
    <row r="7" spans="1:11" ht="31.5">
      <c r="A7" s="176"/>
      <c r="B7" s="177"/>
      <c r="C7" s="222" t="s">
        <v>1217</v>
      </c>
      <c r="D7" s="170"/>
      <c r="E7" s="178"/>
      <c r="F7" s="179"/>
      <c r="G7" s="176"/>
      <c r="H7" s="176"/>
      <c r="K7" s="176"/>
    </row>
    <row r="8" spans="1:11" ht="15.75">
      <c r="A8" s="11"/>
      <c r="B8" s="19" t="s">
        <v>175</v>
      </c>
      <c r="C8" s="41" t="s">
        <v>1218</v>
      </c>
      <c r="D8" s="127"/>
      <c r="E8" s="89"/>
      <c r="F8" s="90"/>
      <c r="G8" s="11"/>
      <c r="H8" s="11"/>
      <c r="K8" s="11"/>
    </row>
    <row r="9" spans="1:11" ht="15.75">
      <c r="A9" s="18">
        <v>1</v>
      </c>
      <c r="B9" s="18">
        <v>1</v>
      </c>
      <c r="C9" s="39" t="s">
        <v>1095</v>
      </c>
      <c r="D9" s="138">
        <v>2</v>
      </c>
      <c r="E9" s="24">
        <v>35000</v>
      </c>
      <c r="F9" s="25">
        <v>35000</v>
      </c>
      <c r="G9" s="11">
        <f>IF(D9="ĐB",1520000,IF(D9="I",660000,IF(D9="II",310000,IF(D9="III",190000,IF(D9="db",300000,IF(D9=1,144000,IF(D9=2,63000,IF(D9=3,28500))))))))</f>
        <v>63000</v>
      </c>
      <c r="H9" s="129">
        <f>F9+G9</f>
        <v>98000</v>
      </c>
      <c r="K9" s="11"/>
    </row>
    <row r="10" spans="1:11" ht="15.75">
      <c r="A10" s="18">
        <v>2</v>
      </c>
      <c r="B10" s="18">
        <v>2</v>
      </c>
      <c r="C10" s="39" t="s">
        <v>1219</v>
      </c>
      <c r="D10" s="138">
        <v>1</v>
      </c>
      <c r="E10" s="24">
        <v>80000</v>
      </c>
      <c r="F10" s="25">
        <v>80000</v>
      </c>
      <c r="G10" s="11">
        <f aca="true" t="shared" si="0" ref="G10:G73">IF(D10="ĐB",1520000,IF(D10="I",660000,IF(D10="II",310000,IF(D10="III",190000,IF(D10="db",300000,IF(D10=1,144000,IF(D10=2,63000,IF(D10=3,28500))))))))</f>
        <v>144000</v>
      </c>
      <c r="H10" s="129">
        <f aca="true" t="shared" si="1" ref="H10:H73">F10+G10</f>
        <v>224000</v>
      </c>
      <c r="K10" s="11"/>
    </row>
    <row r="11" spans="1:11" ht="15.75">
      <c r="A11" s="18">
        <v>3</v>
      </c>
      <c r="B11" s="18">
        <v>3</v>
      </c>
      <c r="C11" s="39" t="s">
        <v>1220</v>
      </c>
      <c r="D11" s="138">
        <v>3</v>
      </c>
      <c r="E11" s="24">
        <v>30000</v>
      </c>
      <c r="F11" s="25">
        <v>30000</v>
      </c>
      <c r="G11" s="11">
        <f t="shared" si="0"/>
        <v>28500</v>
      </c>
      <c r="H11" s="129">
        <f t="shared" si="1"/>
        <v>58500</v>
      </c>
      <c r="K11" s="11"/>
    </row>
    <row r="12" spans="1:11" ht="15.75">
      <c r="A12" s="18">
        <v>4</v>
      </c>
      <c r="B12" s="18">
        <v>4</v>
      </c>
      <c r="C12" s="39" t="s">
        <v>1221</v>
      </c>
      <c r="D12" s="138">
        <v>2</v>
      </c>
      <c r="E12" s="24">
        <v>30000</v>
      </c>
      <c r="F12" s="25">
        <v>30000</v>
      </c>
      <c r="G12" s="11">
        <f t="shared" si="0"/>
        <v>63000</v>
      </c>
      <c r="H12" s="129">
        <f t="shared" si="1"/>
        <v>93000</v>
      </c>
      <c r="K12" s="11"/>
    </row>
    <row r="13" spans="1:11" ht="15.75">
      <c r="A13" s="18">
        <v>5</v>
      </c>
      <c r="B13" s="18">
        <v>5</v>
      </c>
      <c r="C13" s="39" t="s">
        <v>1222</v>
      </c>
      <c r="D13" s="138">
        <v>2</v>
      </c>
      <c r="E13" s="24">
        <v>60000</v>
      </c>
      <c r="F13" s="25">
        <v>60000</v>
      </c>
      <c r="G13" s="11">
        <f t="shared" si="0"/>
        <v>63000</v>
      </c>
      <c r="H13" s="129">
        <f t="shared" si="1"/>
        <v>123000</v>
      </c>
      <c r="K13" s="11"/>
    </row>
    <row r="14" spans="1:11" ht="15.75">
      <c r="A14" s="18">
        <v>6</v>
      </c>
      <c r="B14" s="18">
        <v>6</v>
      </c>
      <c r="C14" s="39" t="s">
        <v>1223</v>
      </c>
      <c r="D14" s="138">
        <v>3</v>
      </c>
      <c r="E14" s="24">
        <v>10000</v>
      </c>
      <c r="F14" s="25">
        <v>10000</v>
      </c>
      <c r="G14" s="11">
        <f t="shared" si="0"/>
        <v>28500</v>
      </c>
      <c r="H14" s="129">
        <f t="shared" si="1"/>
        <v>38500</v>
      </c>
      <c r="K14" s="11"/>
    </row>
    <row r="15" spans="1:11" ht="15.75">
      <c r="A15" s="18">
        <v>7</v>
      </c>
      <c r="B15" s="18">
        <v>7</v>
      </c>
      <c r="C15" s="39" t="s">
        <v>1224</v>
      </c>
      <c r="D15" s="138">
        <v>2</v>
      </c>
      <c r="E15" s="24">
        <v>50000</v>
      </c>
      <c r="F15" s="25">
        <v>50000</v>
      </c>
      <c r="G15" s="11">
        <f t="shared" si="0"/>
        <v>63000</v>
      </c>
      <c r="H15" s="129">
        <f t="shared" si="1"/>
        <v>113000</v>
      </c>
      <c r="K15" s="11"/>
    </row>
    <row r="16" spans="1:11" ht="15.75">
      <c r="A16" s="18">
        <v>8</v>
      </c>
      <c r="B16" s="18">
        <v>8</v>
      </c>
      <c r="C16" s="39" t="s">
        <v>586</v>
      </c>
      <c r="D16" s="138">
        <v>2</v>
      </c>
      <c r="E16" s="24">
        <v>65000</v>
      </c>
      <c r="F16" s="25">
        <v>65000</v>
      </c>
      <c r="G16" s="11">
        <f t="shared" si="0"/>
        <v>63000</v>
      </c>
      <c r="H16" s="129">
        <f t="shared" si="1"/>
        <v>128000</v>
      </c>
      <c r="K16" s="11"/>
    </row>
    <row r="17" spans="1:11" ht="15.75">
      <c r="A17" s="18">
        <v>9</v>
      </c>
      <c r="B17" s="18">
        <v>9</v>
      </c>
      <c r="C17" s="39" t="s">
        <v>1225</v>
      </c>
      <c r="D17" s="138">
        <v>3</v>
      </c>
      <c r="E17" s="24">
        <v>130000</v>
      </c>
      <c r="F17" s="26">
        <v>130000</v>
      </c>
      <c r="G17" s="11">
        <f t="shared" si="0"/>
        <v>28500</v>
      </c>
      <c r="H17" s="129">
        <f t="shared" si="1"/>
        <v>158500</v>
      </c>
      <c r="K17" s="11"/>
    </row>
    <row r="18" spans="1:11" ht="15.75">
      <c r="A18" s="18">
        <v>10</v>
      </c>
      <c r="B18" s="18">
        <v>10</v>
      </c>
      <c r="C18" s="39" t="s">
        <v>1226</v>
      </c>
      <c r="D18" s="138"/>
      <c r="E18" s="24">
        <v>65000</v>
      </c>
      <c r="F18" s="25">
        <v>65000</v>
      </c>
      <c r="G18" s="11"/>
      <c r="H18" s="129">
        <f t="shared" si="1"/>
        <v>65000</v>
      </c>
      <c r="K18" s="11"/>
    </row>
    <row r="19" spans="1:11" ht="15.75">
      <c r="A19" s="18">
        <v>11</v>
      </c>
      <c r="B19" s="18">
        <v>11</v>
      </c>
      <c r="C19" s="39" t="s">
        <v>1227</v>
      </c>
      <c r="D19" s="138"/>
      <c r="E19" s="24">
        <v>70000</v>
      </c>
      <c r="F19" s="26">
        <v>70000</v>
      </c>
      <c r="G19" s="11"/>
      <c r="H19" s="129">
        <f t="shared" si="1"/>
        <v>70000</v>
      </c>
      <c r="K19" s="11"/>
    </row>
    <row r="20" spans="1:11" ht="15.75">
      <c r="A20" s="18">
        <v>12</v>
      </c>
      <c r="B20" s="18">
        <v>12</v>
      </c>
      <c r="C20" s="39" t="s">
        <v>1228</v>
      </c>
      <c r="D20" s="138"/>
      <c r="E20" s="24">
        <v>120000</v>
      </c>
      <c r="F20" s="26">
        <v>120000</v>
      </c>
      <c r="G20" s="11"/>
      <c r="H20" s="129">
        <f t="shared" si="1"/>
        <v>120000</v>
      </c>
      <c r="K20" s="11"/>
    </row>
    <row r="21" spans="1:11" ht="15.75">
      <c r="A21" s="18">
        <v>13</v>
      </c>
      <c r="B21" s="18">
        <v>13</v>
      </c>
      <c r="C21" s="39" t="s">
        <v>1229</v>
      </c>
      <c r="D21" s="138"/>
      <c r="E21" s="24">
        <v>300000</v>
      </c>
      <c r="F21" s="25">
        <v>300000</v>
      </c>
      <c r="G21" s="11"/>
      <c r="H21" s="129">
        <f t="shared" si="1"/>
        <v>300000</v>
      </c>
      <c r="K21" s="11"/>
    </row>
    <row r="22" spans="1:11" ht="15.75">
      <c r="A22" s="18">
        <v>14</v>
      </c>
      <c r="B22" s="18">
        <v>14</v>
      </c>
      <c r="C22" s="39" t="s">
        <v>1230</v>
      </c>
      <c r="D22" s="138" t="s">
        <v>444</v>
      </c>
      <c r="E22" s="24">
        <v>80000</v>
      </c>
      <c r="F22" s="26">
        <v>80000</v>
      </c>
      <c r="G22" s="11">
        <f t="shared" si="0"/>
        <v>310000</v>
      </c>
      <c r="H22" s="129">
        <f t="shared" si="1"/>
        <v>390000</v>
      </c>
      <c r="K22" s="11"/>
    </row>
    <row r="23" spans="1:11" ht="15.75">
      <c r="A23" s="18">
        <v>15</v>
      </c>
      <c r="B23" s="18">
        <v>15</v>
      </c>
      <c r="C23" s="39" t="s">
        <v>1231</v>
      </c>
      <c r="D23" s="138"/>
      <c r="E23" s="24">
        <v>50000</v>
      </c>
      <c r="F23" s="25">
        <v>50000</v>
      </c>
      <c r="G23" s="11"/>
      <c r="H23" s="129">
        <f t="shared" si="1"/>
        <v>50000</v>
      </c>
      <c r="K23" s="11"/>
    </row>
    <row r="24" spans="1:11" ht="15.75">
      <c r="A24" s="18">
        <v>16</v>
      </c>
      <c r="B24" s="18">
        <v>16</v>
      </c>
      <c r="C24" s="39" t="s">
        <v>1232</v>
      </c>
      <c r="D24" s="138">
        <v>1</v>
      </c>
      <c r="E24" s="24">
        <v>100000</v>
      </c>
      <c r="F24" s="26">
        <v>100000</v>
      </c>
      <c r="G24" s="11">
        <v>144000</v>
      </c>
      <c r="H24" s="129">
        <f t="shared" si="1"/>
        <v>244000</v>
      </c>
      <c r="K24" s="11"/>
    </row>
    <row r="25" spans="1:11" ht="31.5">
      <c r="A25" s="18">
        <v>17</v>
      </c>
      <c r="B25" s="18">
        <v>17</v>
      </c>
      <c r="C25" s="39" t="s">
        <v>1233</v>
      </c>
      <c r="D25" s="138" t="s">
        <v>2461</v>
      </c>
      <c r="E25" s="24">
        <v>1200000</v>
      </c>
      <c r="F25" s="25">
        <v>1200000</v>
      </c>
      <c r="G25" s="11">
        <f t="shared" si="0"/>
        <v>300000</v>
      </c>
      <c r="H25" s="129">
        <f t="shared" si="1"/>
        <v>1500000</v>
      </c>
      <c r="K25" s="11"/>
    </row>
    <row r="26" spans="1:11" ht="15.75">
      <c r="A26" s="18">
        <v>18</v>
      </c>
      <c r="B26" s="18">
        <v>18</v>
      </c>
      <c r="C26" s="39" t="s">
        <v>1234</v>
      </c>
      <c r="D26" s="138">
        <v>1</v>
      </c>
      <c r="E26" s="24">
        <v>320000</v>
      </c>
      <c r="F26" s="26">
        <v>320000</v>
      </c>
      <c r="G26" s="11">
        <f t="shared" si="0"/>
        <v>144000</v>
      </c>
      <c r="H26" s="129">
        <f t="shared" si="1"/>
        <v>464000</v>
      </c>
      <c r="K26" s="11"/>
    </row>
    <row r="27" spans="1:11" ht="15.75">
      <c r="A27" s="18">
        <v>19</v>
      </c>
      <c r="B27" s="18">
        <v>19</v>
      </c>
      <c r="C27" s="39" t="s">
        <v>1235</v>
      </c>
      <c r="D27" s="138" t="s">
        <v>443</v>
      </c>
      <c r="E27" s="24">
        <v>180000</v>
      </c>
      <c r="F27" s="26">
        <v>180000</v>
      </c>
      <c r="G27" s="11">
        <f t="shared" si="0"/>
        <v>660000</v>
      </c>
      <c r="H27" s="129">
        <f t="shared" si="1"/>
        <v>840000</v>
      </c>
      <c r="K27" s="11"/>
    </row>
    <row r="28" spans="1:11" ht="15.75">
      <c r="A28" s="18">
        <v>20</v>
      </c>
      <c r="B28" s="18">
        <v>20</v>
      </c>
      <c r="C28" s="39" t="s">
        <v>1236</v>
      </c>
      <c r="D28" s="138">
        <v>1</v>
      </c>
      <c r="E28" s="24">
        <v>250000</v>
      </c>
      <c r="F28" s="26">
        <v>250000</v>
      </c>
      <c r="G28" s="11">
        <f t="shared" si="0"/>
        <v>144000</v>
      </c>
      <c r="H28" s="129">
        <f t="shared" si="1"/>
        <v>394000</v>
      </c>
      <c r="K28" s="11"/>
    </row>
    <row r="29" spans="1:11" ht="15.75">
      <c r="A29" s="18">
        <v>21</v>
      </c>
      <c r="B29" s="18">
        <v>21</v>
      </c>
      <c r="C29" s="39" t="s">
        <v>1237</v>
      </c>
      <c r="D29" s="138">
        <v>1</v>
      </c>
      <c r="E29" s="24">
        <v>250000</v>
      </c>
      <c r="F29" s="26">
        <v>250000</v>
      </c>
      <c r="G29" s="11">
        <f t="shared" si="0"/>
        <v>144000</v>
      </c>
      <c r="H29" s="129">
        <f t="shared" si="1"/>
        <v>394000</v>
      </c>
      <c r="K29" s="11"/>
    </row>
    <row r="30" spans="1:11" ht="15.75">
      <c r="A30" s="18">
        <v>22</v>
      </c>
      <c r="B30" s="18">
        <v>22</v>
      </c>
      <c r="C30" s="39" t="s">
        <v>1238</v>
      </c>
      <c r="D30" s="138" t="s">
        <v>2461</v>
      </c>
      <c r="E30" s="24">
        <v>320000</v>
      </c>
      <c r="F30" s="26">
        <v>320000</v>
      </c>
      <c r="G30" s="11">
        <f t="shared" si="0"/>
        <v>300000</v>
      </c>
      <c r="H30" s="129">
        <f t="shared" si="1"/>
        <v>620000</v>
      </c>
      <c r="K30" s="11"/>
    </row>
    <row r="31" spans="1:11" ht="15.75">
      <c r="A31" s="18">
        <v>23</v>
      </c>
      <c r="B31" s="18">
        <v>23</v>
      </c>
      <c r="C31" s="39" t="s">
        <v>1239</v>
      </c>
      <c r="D31" s="138">
        <v>1</v>
      </c>
      <c r="E31" s="24">
        <v>400000</v>
      </c>
      <c r="F31" s="26">
        <v>400000</v>
      </c>
      <c r="G31" s="11">
        <f t="shared" si="0"/>
        <v>144000</v>
      </c>
      <c r="H31" s="129">
        <f t="shared" si="1"/>
        <v>544000</v>
      </c>
      <c r="K31" s="11"/>
    </row>
    <row r="32" spans="1:11" ht="15.75">
      <c r="A32" s="18">
        <v>24</v>
      </c>
      <c r="B32" s="18">
        <v>24</v>
      </c>
      <c r="C32" s="39" t="s">
        <v>1240</v>
      </c>
      <c r="D32" s="138">
        <v>1</v>
      </c>
      <c r="E32" s="24">
        <v>320000</v>
      </c>
      <c r="F32" s="26">
        <v>320000</v>
      </c>
      <c r="G32" s="11">
        <f t="shared" si="0"/>
        <v>144000</v>
      </c>
      <c r="H32" s="129">
        <f t="shared" si="1"/>
        <v>464000</v>
      </c>
      <c r="K32" s="11"/>
    </row>
    <row r="33" spans="1:11" ht="15.75">
      <c r="A33" s="18">
        <v>25</v>
      </c>
      <c r="B33" s="18">
        <v>25</v>
      </c>
      <c r="C33" s="39" t="s">
        <v>1241</v>
      </c>
      <c r="D33" s="138">
        <v>2</v>
      </c>
      <c r="E33" s="24">
        <v>150000</v>
      </c>
      <c r="F33" s="26">
        <v>150000</v>
      </c>
      <c r="G33" s="11">
        <f t="shared" si="0"/>
        <v>63000</v>
      </c>
      <c r="H33" s="129">
        <f t="shared" si="1"/>
        <v>213000</v>
      </c>
      <c r="K33" s="11"/>
    </row>
    <row r="34" spans="1:11" ht="15.75">
      <c r="A34" s="18">
        <v>26</v>
      </c>
      <c r="B34" s="18">
        <v>26</v>
      </c>
      <c r="C34" s="39" t="s">
        <v>1242</v>
      </c>
      <c r="D34" s="138">
        <v>1</v>
      </c>
      <c r="E34" s="24">
        <v>450000</v>
      </c>
      <c r="F34" s="26">
        <v>450000</v>
      </c>
      <c r="G34" s="11">
        <f t="shared" si="0"/>
        <v>144000</v>
      </c>
      <c r="H34" s="129">
        <f t="shared" si="1"/>
        <v>594000</v>
      </c>
      <c r="K34" s="11"/>
    </row>
    <row r="35" spans="1:11" ht="31.5" customHeight="1">
      <c r="A35" s="18">
        <v>27</v>
      </c>
      <c r="B35" s="18">
        <v>27</v>
      </c>
      <c r="C35" s="39" t="s">
        <v>1243</v>
      </c>
      <c r="D35" s="138" t="s">
        <v>2461</v>
      </c>
      <c r="E35" s="24">
        <v>2000000</v>
      </c>
      <c r="F35" s="25">
        <v>2000000</v>
      </c>
      <c r="G35" s="11">
        <f t="shared" si="0"/>
        <v>300000</v>
      </c>
      <c r="H35" s="129">
        <f t="shared" si="1"/>
        <v>2300000</v>
      </c>
      <c r="K35" s="11"/>
    </row>
    <row r="36" spans="1:11" ht="15.75">
      <c r="A36" s="18">
        <v>28</v>
      </c>
      <c r="B36" s="18">
        <v>28</v>
      </c>
      <c r="C36" s="39" t="s">
        <v>1244</v>
      </c>
      <c r="D36" s="138" t="s">
        <v>2461</v>
      </c>
      <c r="E36" s="24">
        <v>800000</v>
      </c>
      <c r="F36" s="25">
        <v>800000</v>
      </c>
      <c r="G36" s="11">
        <f t="shared" si="0"/>
        <v>300000</v>
      </c>
      <c r="H36" s="129">
        <f t="shared" si="1"/>
        <v>1100000</v>
      </c>
      <c r="K36" s="11"/>
    </row>
    <row r="37" spans="1:11" ht="15.75">
      <c r="A37" s="18">
        <v>29</v>
      </c>
      <c r="B37" s="18">
        <v>29</v>
      </c>
      <c r="C37" s="39" t="s">
        <v>1245</v>
      </c>
      <c r="D37" s="138"/>
      <c r="E37" s="24">
        <v>70000</v>
      </c>
      <c r="F37" s="26">
        <v>70000</v>
      </c>
      <c r="G37" s="11"/>
      <c r="H37" s="129">
        <f t="shared" si="1"/>
        <v>70000</v>
      </c>
      <c r="K37" s="11"/>
    </row>
    <row r="38" spans="1:11" ht="15.75">
      <c r="A38" s="18">
        <v>30</v>
      </c>
      <c r="B38" s="18">
        <v>30</v>
      </c>
      <c r="C38" s="39" t="s">
        <v>1246</v>
      </c>
      <c r="D38" s="138">
        <v>2</v>
      </c>
      <c r="E38" s="24">
        <v>70000</v>
      </c>
      <c r="F38" s="26">
        <v>70000</v>
      </c>
      <c r="G38" s="11">
        <f t="shared" si="0"/>
        <v>63000</v>
      </c>
      <c r="H38" s="129">
        <f t="shared" si="1"/>
        <v>133000</v>
      </c>
      <c r="K38" s="11"/>
    </row>
    <row r="39" spans="1:11" ht="15.75">
      <c r="A39" s="18">
        <v>31</v>
      </c>
      <c r="B39" s="18">
        <v>31</v>
      </c>
      <c r="C39" s="39" t="s">
        <v>1247</v>
      </c>
      <c r="D39" s="138" t="s">
        <v>444</v>
      </c>
      <c r="E39" s="24">
        <v>170000</v>
      </c>
      <c r="F39" s="26">
        <v>170000</v>
      </c>
      <c r="G39" s="11">
        <f t="shared" si="0"/>
        <v>310000</v>
      </c>
      <c r="H39" s="129">
        <f t="shared" si="1"/>
        <v>480000</v>
      </c>
      <c r="K39" s="11"/>
    </row>
    <row r="40" spans="1:11" ht="15.75">
      <c r="A40" s="18">
        <v>32</v>
      </c>
      <c r="B40" s="18">
        <v>32</v>
      </c>
      <c r="C40" s="39" t="s">
        <v>1248</v>
      </c>
      <c r="D40" s="138"/>
      <c r="E40" s="24">
        <v>110000</v>
      </c>
      <c r="F40" s="26">
        <v>110000</v>
      </c>
      <c r="G40" s="11"/>
      <c r="H40" s="129">
        <f t="shared" si="1"/>
        <v>110000</v>
      </c>
      <c r="K40" s="11"/>
    </row>
    <row r="41" spans="1:11" ht="31.5" customHeight="1">
      <c r="A41" s="18">
        <v>33</v>
      </c>
      <c r="B41" s="18">
        <v>33</v>
      </c>
      <c r="C41" s="39" t="s">
        <v>1249</v>
      </c>
      <c r="D41" s="138">
        <v>1</v>
      </c>
      <c r="E41" s="24">
        <v>700000</v>
      </c>
      <c r="F41" s="26">
        <v>700000</v>
      </c>
      <c r="G41" s="11">
        <f t="shared" si="0"/>
        <v>144000</v>
      </c>
      <c r="H41" s="129">
        <f t="shared" si="1"/>
        <v>844000</v>
      </c>
      <c r="K41" s="11"/>
    </row>
    <row r="42" spans="1:11" ht="15.75">
      <c r="A42" s="18">
        <v>34</v>
      </c>
      <c r="B42" s="18">
        <v>34</v>
      </c>
      <c r="C42" s="39" t="s">
        <v>1250</v>
      </c>
      <c r="D42" s="138" t="s">
        <v>443</v>
      </c>
      <c r="E42" s="24">
        <v>700000</v>
      </c>
      <c r="F42" s="26">
        <v>700000</v>
      </c>
      <c r="G42" s="11">
        <f t="shared" si="0"/>
        <v>660000</v>
      </c>
      <c r="H42" s="129">
        <f t="shared" si="1"/>
        <v>1360000</v>
      </c>
      <c r="K42" s="11"/>
    </row>
    <row r="43" spans="1:11" ht="15.75">
      <c r="A43" s="18">
        <v>35</v>
      </c>
      <c r="B43" s="18">
        <v>35</v>
      </c>
      <c r="C43" s="39" t="s">
        <v>1251</v>
      </c>
      <c r="D43" s="138">
        <v>1</v>
      </c>
      <c r="E43" s="24">
        <v>700000</v>
      </c>
      <c r="F43" s="26">
        <v>700000</v>
      </c>
      <c r="G43" s="11">
        <f t="shared" si="0"/>
        <v>144000</v>
      </c>
      <c r="H43" s="129">
        <f t="shared" si="1"/>
        <v>844000</v>
      </c>
      <c r="K43" s="11"/>
    </row>
    <row r="44" spans="1:11" ht="32.25" customHeight="1">
      <c r="A44" s="18">
        <v>36</v>
      </c>
      <c r="B44" s="18">
        <v>36</v>
      </c>
      <c r="C44" s="39" t="s">
        <v>1252</v>
      </c>
      <c r="D44" s="138" t="s">
        <v>2461</v>
      </c>
      <c r="E44" s="24">
        <v>1500000</v>
      </c>
      <c r="F44" s="26">
        <v>1500000</v>
      </c>
      <c r="G44" s="11">
        <f t="shared" si="0"/>
        <v>300000</v>
      </c>
      <c r="H44" s="129">
        <f t="shared" si="1"/>
        <v>1800000</v>
      </c>
      <c r="K44" s="11"/>
    </row>
    <row r="45" spans="1:11" ht="15.75">
      <c r="A45" s="18">
        <v>37</v>
      </c>
      <c r="B45" s="18">
        <v>37</v>
      </c>
      <c r="C45" s="39" t="s">
        <v>1253</v>
      </c>
      <c r="D45" s="138">
        <v>2</v>
      </c>
      <c r="E45" s="24">
        <v>100000</v>
      </c>
      <c r="F45" s="26">
        <v>100000</v>
      </c>
      <c r="G45" s="11">
        <f t="shared" si="0"/>
        <v>63000</v>
      </c>
      <c r="H45" s="129">
        <f t="shared" si="1"/>
        <v>163000</v>
      </c>
      <c r="K45" s="11"/>
    </row>
    <row r="46" spans="1:11" ht="15.75">
      <c r="A46" s="18">
        <v>38</v>
      </c>
      <c r="B46" s="18">
        <v>38</v>
      </c>
      <c r="C46" s="39" t="s">
        <v>1254</v>
      </c>
      <c r="D46" s="138">
        <v>2</v>
      </c>
      <c r="E46" s="24">
        <v>100000</v>
      </c>
      <c r="F46" s="25">
        <v>100000</v>
      </c>
      <c r="G46" s="11">
        <f t="shared" si="0"/>
        <v>63000</v>
      </c>
      <c r="H46" s="129">
        <f t="shared" si="1"/>
        <v>163000</v>
      </c>
      <c r="K46" s="11"/>
    </row>
    <row r="47" spans="1:11" ht="15.75">
      <c r="A47" s="18">
        <v>39</v>
      </c>
      <c r="B47" s="18">
        <v>39</v>
      </c>
      <c r="C47" s="39" t="s">
        <v>1255</v>
      </c>
      <c r="D47" s="138"/>
      <c r="E47" s="24">
        <v>100000</v>
      </c>
      <c r="F47" s="25">
        <v>100000</v>
      </c>
      <c r="G47" s="11"/>
      <c r="H47" s="129">
        <f t="shared" si="1"/>
        <v>100000</v>
      </c>
      <c r="K47" s="11"/>
    </row>
    <row r="48" spans="1:11" ht="15.75">
      <c r="A48" s="18">
        <v>40</v>
      </c>
      <c r="B48" s="18">
        <v>40</v>
      </c>
      <c r="C48" s="39" t="s">
        <v>1256</v>
      </c>
      <c r="D48" s="138"/>
      <c r="E48" s="24">
        <v>35000</v>
      </c>
      <c r="F48" s="25">
        <v>35000</v>
      </c>
      <c r="G48" s="11"/>
      <c r="H48" s="129">
        <f t="shared" si="1"/>
        <v>35000</v>
      </c>
      <c r="K48" s="11"/>
    </row>
    <row r="49" spans="1:11" ht="15.75">
      <c r="A49" s="18">
        <v>41</v>
      </c>
      <c r="B49" s="18">
        <v>41</v>
      </c>
      <c r="C49" s="39" t="s">
        <v>1257</v>
      </c>
      <c r="D49" s="138" t="s">
        <v>445</v>
      </c>
      <c r="E49" s="24">
        <v>100000</v>
      </c>
      <c r="F49" s="26">
        <v>100000</v>
      </c>
      <c r="G49" s="11">
        <f t="shared" si="0"/>
        <v>190000</v>
      </c>
      <c r="H49" s="129">
        <f t="shared" si="1"/>
        <v>290000</v>
      </c>
      <c r="K49" s="11"/>
    </row>
    <row r="50" spans="1:11" ht="15.75">
      <c r="A50" s="18">
        <v>42</v>
      </c>
      <c r="B50" s="18">
        <v>42</v>
      </c>
      <c r="C50" s="39" t="s">
        <v>902</v>
      </c>
      <c r="D50" s="138" t="s">
        <v>445</v>
      </c>
      <c r="E50" s="24">
        <v>100000</v>
      </c>
      <c r="F50" s="26">
        <v>100000</v>
      </c>
      <c r="G50" s="11">
        <f t="shared" si="0"/>
        <v>190000</v>
      </c>
      <c r="H50" s="129">
        <f t="shared" si="1"/>
        <v>290000</v>
      </c>
      <c r="K50" s="11"/>
    </row>
    <row r="51" spans="1:11" ht="15.75">
      <c r="A51" s="18">
        <v>43</v>
      </c>
      <c r="B51" s="18">
        <v>43</v>
      </c>
      <c r="C51" s="39" t="s">
        <v>1258</v>
      </c>
      <c r="D51" s="138" t="s">
        <v>445</v>
      </c>
      <c r="E51" s="24">
        <v>45000</v>
      </c>
      <c r="F51" s="25">
        <v>45000</v>
      </c>
      <c r="G51" s="11">
        <f t="shared" si="0"/>
        <v>190000</v>
      </c>
      <c r="H51" s="129">
        <f t="shared" si="1"/>
        <v>235000</v>
      </c>
      <c r="K51" s="11"/>
    </row>
    <row r="52" spans="1:11" ht="15.75">
      <c r="A52" s="18">
        <v>44</v>
      </c>
      <c r="B52" s="18">
        <v>44</v>
      </c>
      <c r="C52" s="39" t="s">
        <v>1259</v>
      </c>
      <c r="D52" s="138">
        <v>1</v>
      </c>
      <c r="E52" s="24">
        <v>300000</v>
      </c>
      <c r="F52" s="26">
        <v>300000</v>
      </c>
      <c r="G52" s="11">
        <f t="shared" si="0"/>
        <v>144000</v>
      </c>
      <c r="H52" s="129">
        <f t="shared" si="1"/>
        <v>444000</v>
      </c>
      <c r="K52" s="11"/>
    </row>
    <row r="53" spans="1:11" ht="15.75">
      <c r="A53" s="18">
        <v>45</v>
      </c>
      <c r="B53" s="18">
        <v>45</v>
      </c>
      <c r="C53" s="39" t="s">
        <v>1260</v>
      </c>
      <c r="D53" s="138" t="s">
        <v>2461</v>
      </c>
      <c r="E53" s="24">
        <v>1500000</v>
      </c>
      <c r="F53" s="26">
        <v>1500000</v>
      </c>
      <c r="G53" s="11">
        <f t="shared" si="0"/>
        <v>300000</v>
      </c>
      <c r="H53" s="129">
        <f t="shared" si="1"/>
        <v>1800000</v>
      </c>
      <c r="K53" s="11"/>
    </row>
    <row r="54" spans="1:11" ht="31.5">
      <c r="A54" s="18">
        <v>46</v>
      </c>
      <c r="B54" s="18">
        <v>46</v>
      </c>
      <c r="C54" s="39" t="s">
        <v>1261</v>
      </c>
      <c r="D54" s="138" t="s">
        <v>443</v>
      </c>
      <c r="E54" s="24">
        <v>800000</v>
      </c>
      <c r="F54" s="26">
        <v>800000</v>
      </c>
      <c r="G54" s="11">
        <f t="shared" si="0"/>
        <v>660000</v>
      </c>
      <c r="H54" s="129">
        <f t="shared" si="1"/>
        <v>1460000</v>
      </c>
      <c r="K54" s="11"/>
    </row>
    <row r="55" spans="1:11" ht="15.75">
      <c r="A55" s="18">
        <v>47</v>
      </c>
      <c r="B55" s="18">
        <v>47</v>
      </c>
      <c r="C55" s="39" t="s">
        <v>1262</v>
      </c>
      <c r="D55" s="138">
        <v>2</v>
      </c>
      <c r="E55" s="24">
        <v>500000</v>
      </c>
      <c r="F55" s="26">
        <v>500000</v>
      </c>
      <c r="G55" s="11">
        <f t="shared" si="0"/>
        <v>63000</v>
      </c>
      <c r="H55" s="129">
        <f t="shared" si="1"/>
        <v>563000</v>
      </c>
      <c r="K55" s="11"/>
    </row>
    <row r="56" spans="1:11" ht="31.5">
      <c r="A56" s="18">
        <v>48</v>
      </c>
      <c r="B56" s="18">
        <v>48</v>
      </c>
      <c r="C56" s="39" t="s">
        <v>1263</v>
      </c>
      <c r="D56" s="138">
        <v>1</v>
      </c>
      <c r="E56" s="24">
        <v>650000</v>
      </c>
      <c r="F56" s="26">
        <v>650000</v>
      </c>
      <c r="G56" s="11">
        <f t="shared" si="0"/>
        <v>144000</v>
      </c>
      <c r="H56" s="129">
        <f t="shared" si="1"/>
        <v>794000</v>
      </c>
      <c r="K56" s="11"/>
    </row>
    <row r="57" spans="1:11" ht="48" customHeight="1">
      <c r="A57" s="18">
        <v>49</v>
      </c>
      <c r="B57" s="18">
        <v>49</v>
      </c>
      <c r="C57" s="39" t="s">
        <v>1264</v>
      </c>
      <c r="D57" s="138" t="s">
        <v>2461</v>
      </c>
      <c r="E57" s="24">
        <v>2000000</v>
      </c>
      <c r="F57" s="25">
        <v>2000000</v>
      </c>
      <c r="G57" s="11">
        <f t="shared" si="0"/>
        <v>300000</v>
      </c>
      <c r="H57" s="129">
        <f t="shared" si="1"/>
        <v>2300000</v>
      </c>
      <c r="K57" s="11"/>
    </row>
    <row r="58" spans="1:11" ht="15.75">
      <c r="A58" s="18">
        <v>50</v>
      </c>
      <c r="B58" s="18">
        <v>50</v>
      </c>
      <c r="C58" s="39" t="s">
        <v>1265</v>
      </c>
      <c r="D58" s="138">
        <v>1</v>
      </c>
      <c r="E58" s="24">
        <v>80000</v>
      </c>
      <c r="F58" s="26">
        <v>80000</v>
      </c>
      <c r="G58" s="11">
        <f t="shared" si="0"/>
        <v>144000</v>
      </c>
      <c r="H58" s="129">
        <f t="shared" si="1"/>
        <v>224000</v>
      </c>
      <c r="K58" s="11"/>
    </row>
    <row r="59" spans="1:11" ht="15.75">
      <c r="A59" s="18">
        <v>51</v>
      </c>
      <c r="B59" s="18">
        <v>51</v>
      </c>
      <c r="C59" s="39" t="s">
        <v>1266</v>
      </c>
      <c r="D59" s="138">
        <v>1</v>
      </c>
      <c r="E59" s="24">
        <v>450000</v>
      </c>
      <c r="F59" s="26">
        <v>450000</v>
      </c>
      <c r="G59" s="11">
        <f t="shared" si="0"/>
        <v>144000</v>
      </c>
      <c r="H59" s="129">
        <f t="shared" si="1"/>
        <v>594000</v>
      </c>
      <c r="K59" s="11"/>
    </row>
    <row r="60" spans="1:11" ht="15.75">
      <c r="A60" s="18">
        <v>52</v>
      </c>
      <c r="B60" s="18">
        <v>52</v>
      </c>
      <c r="C60" s="39" t="s">
        <v>1267</v>
      </c>
      <c r="D60" s="138">
        <v>1</v>
      </c>
      <c r="E60" s="24">
        <v>600000</v>
      </c>
      <c r="F60" s="26">
        <v>600000</v>
      </c>
      <c r="G60" s="11">
        <f t="shared" si="0"/>
        <v>144000</v>
      </c>
      <c r="H60" s="129">
        <f t="shared" si="1"/>
        <v>744000</v>
      </c>
      <c r="K60" s="11"/>
    </row>
    <row r="61" spans="1:11" ht="15.75">
      <c r="A61" s="18">
        <v>53</v>
      </c>
      <c r="B61" s="18">
        <v>53</v>
      </c>
      <c r="C61" s="39" t="s">
        <v>587</v>
      </c>
      <c r="D61" s="138" t="s">
        <v>2461</v>
      </c>
      <c r="E61" s="24">
        <v>300000</v>
      </c>
      <c r="F61" s="26">
        <v>300000</v>
      </c>
      <c r="G61" s="11">
        <f t="shared" si="0"/>
        <v>300000</v>
      </c>
      <c r="H61" s="129">
        <f t="shared" si="1"/>
        <v>600000</v>
      </c>
      <c r="K61" s="11"/>
    </row>
    <row r="62" spans="1:11" ht="15.75">
      <c r="A62" s="18">
        <v>54</v>
      </c>
      <c r="B62" s="18">
        <v>54</v>
      </c>
      <c r="C62" s="39" t="s">
        <v>588</v>
      </c>
      <c r="D62" s="138">
        <v>1</v>
      </c>
      <c r="E62" s="24">
        <v>800000</v>
      </c>
      <c r="F62" s="26">
        <v>800000</v>
      </c>
      <c r="G62" s="11">
        <f t="shared" si="0"/>
        <v>144000</v>
      </c>
      <c r="H62" s="129">
        <f t="shared" si="1"/>
        <v>944000</v>
      </c>
      <c r="K62" s="11"/>
    </row>
    <row r="63" spans="1:11" ht="15.75">
      <c r="A63" s="18">
        <v>55</v>
      </c>
      <c r="B63" s="18">
        <v>55</v>
      </c>
      <c r="C63" s="39" t="s">
        <v>1268</v>
      </c>
      <c r="D63" s="138">
        <v>2</v>
      </c>
      <c r="E63" s="24">
        <v>180000</v>
      </c>
      <c r="F63" s="26">
        <v>180000</v>
      </c>
      <c r="G63" s="11">
        <f t="shared" si="0"/>
        <v>63000</v>
      </c>
      <c r="H63" s="129">
        <f t="shared" si="1"/>
        <v>243000</v>
      </c>
      <c r="K63" s="11"/>
    </row>
    <row r="64" spans="1:11" ht="32.25" customHeight="1">
      <c r="A64" s="18">
        <v>56</v>
      </c>
      <c r="B64" s="18">
        <v>56</v>
      </c>
      <c r="C64" s="39" t="s">
        <v>1269</v>
      </c>
      <c r="D64" s="138">
        <v>3</v>
      </c>
      <c r="E64" s="24">
        <v>650000</v>
      </c>
      <c r="F64" s="26">
        <v>650000</v>
      </c>
      <c r="G64" s="11">
        <f t="shared" si="0"/>
        <v>28500</v>
      </c>
      <c r="H64" s="129">
        <f t="shared" si="1"/>
        <v>678500</v>
      </c>
      <c r="K64" s="11"/>
    </row>
    <row r="65" spans="1:11" ht="15.75">
      <c r="A65" s="18">
        <v>57</v>
      </c>
      <c r="B65" s="18">
        <v>57</v>
      </c>
      <c r="C65" s="39" t="s">
        <v>1270</v>
      </c>
      <c r="D65" s="138">
        <v>2</v>
      </c>
      <c r="E65" s="24">
        <v>200000</v>
      </c>
      <c r="F65" s="26">
        <v>200000</v>
      </c>
      <c r="G65" s="11">
        <f t="shared" si="0"/>
        <v>63000</v>
      </c>
      <c r="H65" s="129">
        <f t="shared" si="1"/>
        <v>263000</v>
      </c>
      <c r="K65" s="11"/>
    </row>
    <row r="66" spans="1:11" ht="15.75">
      <c r="A66" s="18">
        <v>58</v>
      </c>
      <c r="B66" s="18">
        <v>58</v>
      </c>
      <c r="C66" s="39" t="s">
        <v>1271</v>
      </c>
      <c r="D66" s="138">
        <v>1</v>
      </c>
      <c r="E66" s="24">
        <v>650000</v>
      </c>
      <c r="F66" s="26">
        <v>650000</v>
      </c>
      <c r="G66" s="11">
        <f t="shared" si="0"/>
        <v>144000</v>
      </c>
      <c r="H66" s="129">
        <f t="shared" si="1"/>
        <v>794000</v>
      </c>
      <c r="K66" s="11"/>
    </row>
    <row r="67" spans="1:11" ht="15.75">
      <c r="A67" s="18">
        <v>59</v>
      </c>
      <c r="B67" s="18">
        <v>59</v>
      </c>
      <c r="C67" s="39" t="s">
        <v>1272</v>
      </c>
      <c r="D67" s="138">
        <v>1</v>
      </c>
      <c r="E67" s="24">
        <v>750000</v>
      </c>
      <c r="F67" s="25">
        <v>750000</v>
      </c>
      <c r="G67" s="11">
        <f t="shared" si="0"/>
        <v>144000</v>
      </c>
      <c r="H67" s="129">
        <f t="shared" si="1"/>
        <v>894000</v>
      </c>
      <c r="K67" s="11"/>
    </row>
    <row r="68" spans="1:11" ht="15.75">
      <c r="A68" s="18">
        <v>60</v>
      </c>
      <c r="B68" s="18">
        <v>60</v>
      </c>
      <c r="C68" s="39" t="s">
        <v>1273</v>
      </c>
      <c r="D68" s="138">
        <v>2</v>
      </c>
      <c r="E68" s="24">
        <v>550000</v>
      </c>
      <c r="F68" s="25">
        <v>550000</v>
      </c>
      <c r="G68" s="11">
        <f t="shared" si="0"/>
        <v>63000</v>
      </c>
      <c r="H68" s="129">
        <f t="shared" si="1"/>
        <v>613000</v>
      </c>
      <c r="K68" s="11"/>
    </row>
    <row r="69" spans="1:11" ht="15.75">
      <c r="A69" s="18">
        <v>61</v>
      </c>
      <c r="B69" s="18">
        <v>61</v>
      </c>
      <c r="C69" s="39" t="s">
        <v>1274</v>
      </c>
      <c r="D69" s="138">
        <v>1</v>
      </c>
      <c r="E69" s="24">
        <v>180000</v>
      </c>
      <c r="F69" s="26">
        <v>180000</v>
      </c>
      <c r="G69" s="11">
        <f t="shared" si="0"/>
        <v>144000</v>
      </c>
      <c r="H69" s="129">
        <f t="shared" si="1"/>
        <v>324000</v>
      </c>
      <c r="K69" s="11"/>
    </row>
    <row r="70" spans="1:11" ht="31.5">
      <c r="A70" s="18">
        <v>62</v>
      </c>
      <c r="B70" s="18">
        <v>62</v>
      </c>
      <c r="C70" s="39" t="s">
        <v>1275</v>
      </c>
      <c r="D70" s="138" t="s">
        <v>2461</v>
      </c>
      <c r="E70" s="24">
        <v>1800000</v>
      </c>
      <c r="F70" s="25">
        <v>1800000</v>
      </c>
      <c r="G70" s="11">
        <f t="shared" si="0"/>
        <v>300000</v>
      </c>
      <c r="H70" s="129">
        <f t="shared" si="1"/>
        <v>2100000</v>
      </c>
      <c r="K70" s="11"/>
    </row>
    <row r="71" spans="1:11" ht="31.5">
      <c r="A71" s="18">
        <v>63</v>
      </c>
      <c r="B71" s="18">
        <v>63</v>
      </c>
      <c r="C71" s="39" t="s">
        <v>1276</v>
      </c>
      <c r="D71" s="138" t="s">
        <v>2461</v>
      </c>
      <c r="E71" s="24">
        <v>1200000</v>
      </c>
      <c r="F71" s="25">
        <v>1200000</v>
      </c>
      <c r="G71" s="11">
        <f t="shared" si="0"/>
        <v>300000</v>
      </c>
      <c r="H71" s="129">
        <f t="shared" si="1"/>
        <v>1500000</v>
      </c>
      <c r="K71" s="11"/>
    </row>
    <row r="72" spans="1:11" ht="18" customHeight="1">
      <c r="A72" s="18">
        <v>64</v>
      </c>
      <c r="B72" s="18">
        <v>64</v>
      </c>
      <c r="C72" s="39" t="s">
        <v>1277</v>
      </c>
      <c r="D72" s="138">
        <v>1</v>
      </c>
      <c r="E72" s="24">
        <v>1000000</v>
      </c>
      <c r="F72" s="26">
        <v>1000000</v>
      </c>
      <c r="G72" s="11">
        <f t="shared" si="0"/>
        <v>144000</v>
      </c>
      <c r="H72" s="129">
        <f t="shared" si="1"/>
        <v>1144000</v>
      </c>
      <c r="K72" s="11"/>
    </row>
    <row r="73" spans="1:11" ht="15.75">
      <c r="A73" s="18">
        <v>65</v>
      </c>
      <c r="B73" s="18">
        <v>65</v>
      </c>
      <c r="C73" s="39" t="s">
        <v>1278</v>
      </c>
      <c r="D73" s="138">
        <v>1</v>
      </c>
      <c r="E73" s="24">
        <v>120000</v>
      </c>
      <c r="F73" s="26">
        <v>120000</v>
      </c>
      <c r="G73" s="11">
        <f t="shared" si="0"/>
        <v>144000</v>
      </c>
      <c r="H73" s="129">
        <f t="shared" si="1"/>
        <v>264000</v>
      </c>
      <c r="K73" s="11"/>
    </row>
    <row r="74" spans="1:11" ht="15.75">
      <c r="A74" s="18"/>
      <c r="B74" s="18"/>
      <c r="C74" s="41" t="s">
        <v>1279</v>
      </c>
      <c r="D74" s="127"/>
      <c r="E74" s="11"/>
      <c r="F74" s="26"/>
      <c r="G74" s="11"/>
      <c r="H74" s="129"/>
      <c r="K74" s="11"/>
    </row>
    <row r="75" spans="1:11" ht="15.75">
      <c r="A75" s="18">
        <v>66</v>
      </c>
      <c r="B75" s="18">
        <v>1</v>
      </c>
      <c r="C75" s="39" t="s">
        <v>1280</v>
      </c>
      <c r="D75" s="138">
        <v>3</v>
      </c>
      <c r="E75" s="24">
        <v>10000</v>
      </c>
      <c r="F75" s="26">
        <v>10000</v>
      </c>
      <c r="G75" s="11">
        <f aca="true" t="shared" si="2" ref="G75:G137">IF(D75="ĐB",1520000,IF(D75="I",660000,IF(D75="II",310000,IF(D75="III",190000,IF(D75="db",300000,IF(D75=1,144000,IF(D75=2,63000,IF(D75=3,28500))))))))</f>
        <v>28500</v>
      </c>
      <c r="H75" s="129">
        <f aca="true" t="shared" si="3" ref="H75:H137">F75+G75</f>
        <v>38500</v>
      </c>
      <c r="K75" s="11"/>
    </row>
    <row r="76" spans="1:11" ht="15.75">
      <c r="A76" s="18">
        <v>67</v>
      </c>
      <c r="B76" s="18">
        <v>2</v>
      </c>
      <c r="C76" s="39" t="s">
        <v>1281</v>
      </c>
      <c r="D76" s="138">
        <v>3</v>
      </c>
      <c r="E76" s="24">
        <v>20000</v>
      </c>
      <c r="F76" s="26">
        <v>20000</v>
      </c>
      <c r="G76" s="11">
        <f t="shared" si="2"/>
        <v>28500</v>
      </c>
      <c r="H76" s="129">
        <f t="shared" si="3"/>
        <v>48500</v>
      </c>
      <c r="K76" s="11"/>
    </row>
    <row r="77" spans="1:11" ht="15.75">
      <c r="A77" s="18">
        <v>68</v>
      </c>
      <c r="B77" s="18">
        <v>3</v>
      </c>
      <c r="C77" s="39" t="s">
        <v>1282</v>
      </c>
      <c r="D77" s="138"/>
      <c r="E77" s="24">
        <v>10000</v>
      </c>
      <c r="F77" s="26">
        <v>10000</v>
      </c>
      <c r="G77" s="11"/>
      <c r="H77" s="129">
        <f t="shared" si="3"/>
        <v>10000</v>
      </c>
      <c r="K77" s="11"/>
    </row>
    <row r="78" spans="1:11" ht="15.75">
      <c r="A78" s="18">
        <v>69</v>
      </c>
      <c r="B78" s="18">
        <v>4</v>
      </c>
      <c r="C78" s="39" t="s">
        <v>1283</v>
      </c>
      <c r="D78" s="138">
        <v>3</v>
      </c>
      <c r="E78" s="24">
        <v>10000</v>
      </c>
      <c r="F78" s="26">
        <v>10000</v>
      </c>
      <c r="G78" s="11">
        <f t="shared" si="2"/>
        <v>28500</v>
      </c>
      <c r="H78" s="129">
        <f t="shared" si="3"/>
        <v>38500</v>
      </c>
      <c r="K78" s="11"/>
    </row>
    <row r="79" spans="1:11" ht="15.75">
      <c r="A79" s="18">
        <v>70</v>
      </c>
      <c r="B79" s="18">
        <v>5</v>
      </c>
      <c r="C79" s="39" t="s">
        <v>1284</v>
      </c>
      <c r="D79" s="138">
        <v>3</v>
      </c>
      <c r="E79" s="24">
        <v>12000</v>
      </c>
      <c r="F79" s="26">
        <v>12000</v>
      </c>
      <c r="G79" s="11">
        <f t="shared" si="2"/>
        <v>28500</v>
      </c>
      <c r="H79" s="129">
        <f t="shared" si="3"/>
        <v>40500</v>
      </c>
      <c r="K79" s="11"/>
    </row>
    <row r="80" spans="1:11" ht="15.75">
      <c r="A80" s="18">
        <v>71</v>
      </c>
      <c r="B80" s="18">
        <v>6</v>
      </c>
      <c r="C80" s="39" t="s">
        <v>1285</v>
      </c>
      <c r="D80" s="138">
        <v>3</v>
      </c>
      <c r="E80" s="24">
        <v>10000</v>
      </c>
      <c r="F80" s="26">
        <v>10000</v>
      </c>
      <c r="G80" s="11">
        <f t="shared" si="2"/>
        <v>28500</v>
      </c>
      <c r="H80" s="129">
        <f t="shared" si="3"/>
        <v>38500</v>
      </c>
      <c r="K80" s="11"/>
    </row>
    <row r="81" spans="1:11" ht="15.75">
      <c r="A81" s="18">
        <v>72</v>
      </c>
      <c r="B81" s="18">
        <v>7</v>
      </c>
      <c r="C81" s="39" t="s">
        <v>1286</v>
      </c>
      <c r="D81" s="138">
        <v>3</v>
      </c>
      <c r="E81" s="24">
        <v>15000</v>
      </c>
      <c r="F81" s="26">
        <v>15000</v>
      </c>
      <c r="G81" s="11">
        <f t="shared" si="2"/>
        <v>28500</v>
      </c>
      <c r="H81" s="129">
        <f t="shared" si="3"/>
        <v>43500</v>
      </c>
      <c r="K81" s="11"/>
    </row>
    <row r="82" spans="1:11" ht="15.75">
      <c r="A82" s="18">
        <v>73</v>
      </c>
      <c r="B82" s="18">
        <v>8</v>
      </c>
      <c r="C82" s="39" t="s">
        <v>1287</v>
      </c>
      <c r="D82" s="138">
        <v>3</v>
      </c>
      <c r="E82" s="24">
        <v>10000</v>
      </c>
      <c r="F82" s="26">
        <v>10000</v>
      </c>
      <c r="G82" s="11">
        <f t="shared" si="2"/>
        <v>28500</v>
      </c>
      <c r="H82" s="129">
        <f t="shared" si="3"/>
        <v>38500</v>
      </c>
      <c r="K82" s="11"/>
    </row>
    <row r="83" spans="1:11" ht="15.75">
      <c r="A83" s="18">
        <v>74</v>
      </c>
      <c r="B83" s="18">
        <v>9</v>
      </c>
      <c r="C83" s="39" t="s">
        <v>1288</v>
      </c>
      <c r="D83" s="138"/>
      <c r="E83" s="24">
        <v>5000</v>
      </c>
      <c r="F83" s="25">
        <v>5000</v>
      </c>
      <c r="G83" s="11"/>
      <c r="H83" s="129">
        <f t="shared" si="3"/>
        <v>5000</v>
      </c>
      <c r="K83" s="11"/>
    </row>
    <row r="84" spans="1:11" ht="15.75">
      <c r="A84" s="18">
        <v>75</v>
      </c>
      <c r="B84" s="18">
        <v>10</v>
      </c>
      <c r="C84" s="39" t="s">
        <v>1289</v>
      </c>
      <c r="D84" s="138"/>
      <c r="E84" s="24">
        <v>5000</v>
      </c>
      <c r="F84" s="25">
        <v>5000</v>
      </c>
      <c r="G84" s="11"/>
      <c r="H84" s="129">
        <f t="shared" si="3"/>
        <v>5000</v>
      </c>
      <c r="K84" s="11"/>
    </row>
    <row r="85" spans="1:11" ht="15.75">
      <c r="A85" s="18">
        <v>76</v>
      </c>
      <c r="B85" s="18">
        <v>11</v>
      </c>
      <c r="C85" s="39" t="s">
        <v>1290</v>
      </c>
      <c r="D85" s="138"/>
      <c r="E85" s="24">
        <v>5000</v>
      </c>
      <c r="F85" s="25">
        <v>5000</v>
      </c>
      <c r="G85" s="11"/>
      <c r="H85" s="129">
        <f t="shared" si="3"/>
        <v>5000</v>
      </c>
      <c r="K85" s="11"/>
    </row>
    <row r="86" spans="1:11" ht="15.75">
      <c r="A86" s="18">
        <v>77</v>
      </c>
      <c r="B86" s="18">
        <v>12</v>
      </c>
      <c r="C86" s="39" t="s">
        <v>1291</v>
      </c>
      <c r="D86" s="138">
        <v>2</v>
      </c>
      <c r="E86" s="24">
        <v>50000</v>
      </c>
      <c r="F86" s="26">
        <v>50000</v>
      </c>
      <c r="G86" s="11">
        <f t="shared" si="2"/>
        <v>63000</v>
      </c>
      <c r="H86" s="129">
        <f t="shared" si="3"/>
        <v>113000</v>
      </c>
      <c r="K86" s="11"/>
    </row>
    <row r="87" spans="1:11" ht="15.75">
      <c r="A87" s="18">
        <v>78</v>
      </c>
      <c r="B87" s="18">
        <v>13</v>
      </c>
      <c r="C87" s="39" t="s">
        <v>1292</v>
      </c>
      <c r="D87" s="138">
        <v>2</v>
      </c>
      <c r="E87" s="24">
        <v>10000</v>
      </c>
      <c r="F87" s="25">
        <v>10000</v>
      </c>
      <c r="G87" s="11">
        <f t="shared" si="2"/>
        <v>63000</v>
      </c>
      <c r="H87" s="129">
        <f t="shared" si="3"/>
        <v>73000</v>
      </c>
      <c r="K87" s="11"/>
    </row>
    <row r="88" spans="1:11" ht="15.75">
      <c r="A88" s="18">
        <v>79</v>
      </c>
      <c r="B88" s="18">
        <v>14</v>
      </c>
      <c r="C88" s="39" t="s">
        <v>1293</v>
      </c>
      <c r="D88" s="138">
        <v>3</v>
      </c>
      <c r="E88" s="24">
        <v>10000</v>
      </c>
      <c r="F88" s="25">
        <v>10000</v>
      </c>
      <c r="G88" s="11">
        <f t="shared" si="2"/>
        <v>28500</v>
      </c>
      <c r="H88" s="129">
        <f t="shared" si="3"/>
        <v>38500</v>
      </c>
      <c r="K88" s="11"/>
    </row>
    <row r="89" spans="1:11" ht="15.75">
      <c r="A89" s="18">
        <v>80</v>
      </c>
      <c r="B89" s="18">
        <v>15</v>
      </c>
      <c r="C89" s="91" t="s">
        <v>2369</v>
      </c>
      <c r="D89" s="139"/>
      <c r="E89" s="24">
        <v>10000</v>
      </c>
      <c r="F89" s="25">
        <v>10000</v>
      </c>
      <c r="G89" s="11"/>
      <c r="H89" s="129">
        <f t="shared" si="3"/>
        <v>10000</v>
      </c>
      <c r="K89" s="11"/>
    </row>
    <row r="90" spans="1:11" ht="15.75">
      <c r="A90" s="18">
        <v>81</v>
      </c>
      <c r="B90" s="18">
        <v>16</v>
      </c>
      <c r="C90" s="39" t="s">
        <v>2370</v>
      </c>
      <c r="D90" s="138">
        <v>2</v>
      </c>
      <c r="E90" s="24">
        <v>10000</v>
      </c>
      <c r="F90" s="25">
        <v>10000</v>
      </c>
      <c r="G90" s="11">
        <f t="shared" si="2"/>
        <v>63000</v>
      </c>
      <c r="H90" s="129">
        <f t="shared" si="3"/>
        <v>73000</v>
      </c>
      <c r="K90" s="11"/>
    </row>
    <row r="91" spans="1:11" ht="15.75">
      <c r="A91" s="18">
        <v>82</v>
      </c>
      <c r="B91" s="18">
        <v>17</v>
      </c>
      <c r="C91" s="39" t="s">
        <v>2371</v>
      </c>
      <c r="D91" s="138">
        <v>3</v>
      </c>
      <c r="E91" s="24">
        <v>7000</v>
      </c>
      <c r="F91" s="25">
        <v>7000</v>
      </c>
      <c r="G91" s="11">
        <f t="shared" si="2"/>
        <v>28500</v>
      </c>
      <c r="H91" s="129">
        <f t="shared" si="3"/>
        <v>35500</v>
      </c>
      <c r="K91" s="11"/>
    </row>
    <row r="92" spans="1:11" ht="15.75">
      <c r="A92" s="18">
        <v>83</v>
      </c>
      <c r="B92" s="18">
        <v>18</v>
      </c>
      <c r="C92" s="39" t="s">
        <v>2372</v>
      </c>
      <c r="D92" s="138">
        <v>3</v>
      </c>
      <c r="E92" s="24">
        <v>10000</v>
      </c>
      <c r="F92" s="25">
        <v>10000</v>
      </c>
      <c r="G92" s="11">
        <f t="shared" si="2"/>
        <v>28500</v>
      </c>
      <c r="H92" s="129">
        <f t="shared" si="3"/>
        <v>38500</v>
      </c>
      <c r="K92" s="11"/>
    </row>
    <row r="93" spans="1:11" ht="15.75">
      <c r="A93" s="18">
        <v>84</v>
      </c>
      <c r="B93" s="18">
        <v>19</v>
      </c>
      <c r="C93" s="39" t="s">
        <v>2373</v>
      </c>
      <c r="D93" s="138"/>
      <c r="E93" s="24">
        <v>10000</v>
      </c>
      <c r="F93" s="25">
        <v>10000</v>
      </c>
      <c r="G93" s="11"/>
      <c r="H93" s="129">
        <f t="shared" si="3"/>
        <v>10000</v>
      </c>
      <c r="K93" s="11"/>
    </row>
    <row r="94" spans="1:11" ht="15.75">
      <c r="A94" s="18">
        <v>85</v>
      </c>
      <c r="B94" s="18">
        <v>20</v>
      </c>
      <c r="C94" s="39" t="s">
        <v>2374</v>
      </c>
      <c r="D94" s="138">
        <v>3</v>
      </c>
      <c r="E94" s="24">
        <v>30000</v>
      </c>
      <c r="F94" s="26">
        <v>30000</v>
      </c>
      <c r="G94" s="11">
        <f t="shared" si="2"/>
        <v>28500</v>
      </c>
      <c r="H94" s="129">
        <f t="shared" si="3"/>
        <v>58500</v>
      </c>
      <c r="K94" s="11"/>
    </row>
    <row r="95" spans="1:11" ht="15.75">
      <c r="A95" s="18">
        <v>86</v>
      </c>
      <c r="B95" s="18">
        <v>21</v>
      </c>
      <c r="C95" s="39" t="s">
        <v>2375</v>
      </c>
      <c r="D95" s="138"/>
      <c r="E95" s="24">
        <v>50000</v>
      </c>
      <c r="F95" s="26">
        <v>50000</v>
      </c>
      <c r="G95" s="11"/>
      <c r="H95" s="129">
        <f t="shared" si="3"/>
        <v>50000</v>
      </c>
      <c r="K95" s="11"/>
    </row>
    <row r="96" spans="1:11" ht="15.75">
      <c r="A96" s="18">
        <v>87</v>
      </c>
      <c r="B96" s="18">
        <v>22</v>
      </c>
      <c r="C96" s="39" t="s">
        <v>2376</v>
      </c>
      <c r="D96" s="138">
        <v>3</v>
      </c>
      <c r="E96" s="24">
        <v>15000</v>
      </c>
      <c r="F96" s="26">
        <v>15000</v>
      </c>
      <c r="G96" s="11">
        <f t="shared" si="2"/>
        <v>28500</v>
      </c>
      <c r="H96" s="129">
        <f t="shared" si="3"/>
        <v>43500</v>
      </c>
      <c r="K96" s="11"/>
    </row>
    <row r="97" spans="1:11" ht="15.75">
      <c r="A97" s="18">
        <v>88</v>
      </c>
      <c r="B97" s="18">
        <v>23</v>
      </c>
      <c r="C97" s="39" t="s">
        <v>2377</v>
      </c>
      <c r="D97" s="138">
        <v>3</v>
      </c>
      <c r="E97" s="24">
        <v>12000</v>
      </c>
      <c r="F97" s="26">
        <v>12000</v>
      </c>
      <c r="G97" s="11">
        <f t="shared" si="2"/>
        <v>28500</v>
      </c>
      <c r="H97" s="129">
        <f t="shared" si="3"/>
        <v>40500</v>
      </c>
      <c r="K97" s="11"/>
    </row>
    <row r="98" spans="1:11" ht="15.75">
      <c r="A98" s="18">
        <v>89</v>
      </c>
      <c r="B98" s="18">
        <v>24</v>
      </c>
      <c r="C98" s="39" t="s">
        <v>2378</v>
      </c>
      <c r="D98" s="138">
        <v>3</v>
      </c>
      <c r="E98" s="24">
        <v>7000</v>
      </c>
      <c r="F98" s="25">
        <v>7000</v>
      </c>
      <c r="G98" s="11">
        <f t="shared" si="2"/>
        <v>28500</v>
      </c>
      <c r="H98" s="129">
        <f t="shared" si="3"/>
        <v>35500</v>
      </c>
      <c r="K98" s="11"/>
    </row>
    <row r="99" spans="1:11" ht="15.75">
      <c r="A99" s="18">
        <v>90</v>
      </c>
      <c r="B99" s="18">
        <v>25</v>
      </c>
      <c r="C99" s="39" t="s">
        <v>2379</v>
      </c>
      <c r="D99" s="138">
        <v>3</v>
      </c>
      <c r="E99" s="24">
        <v>8000</v>
      </c>
      <c r="F99" s="25">
        <v>8000</v>
      </c>
      <c r="G99" s="11">
        <f t="shared" si="2"/>
        <v>28500</v>
      </c>
      <c r="H99" s="129">
        <f t="shared" si="3"/>
        <v>36500</v>
      </c>
      <c r="K99" s="11"/>
    </row>
    <row r="100" spans="1:11" ht="15.75">
      <c r="A100" s="18">
        <v>91</v>
      </c>
      <c r="B100" s="18">
        <v>26</v>
      </c>
      <c r="C100" s="39" t="s">
        <v>2380</v>
      </c>
      <c r="D100" s="138">
        <v>3</v>
      </c>
      <c r="E100" s="24">
        <v>12000</v>
      </c>
      <c r="F100" s="25">
        <v>12000</v>
      </c>
      <c r="G100" s="11">
        <f t="shared" si="2"/>
        <v>28500</v>
      </c>
      <c r="H100" s="129">
        <f t="shared" si="3"/>
        <v>40500</v>
      </c>
      <c r="K100" s="11"/>
    </row>
    <row r="101" spans="1:11" ht="15.75">
      <c r="A101" s="18">
        <v>92</v>
      </c>
      <c r="B101" s="18">
        <v>27</v>
      </c>
      <c r="C101" s="39" t="s">
        <v>2381</v>
      </c>
      <c r="D101" s="138">
        <v>3</v>
      </c>
      <c r="E101" s="24">
        <v>20000</v>
      </c>
      <c r="F101" s="26">
        <v>20000</v>
      </c>
      <c r="G101" s="11">
        <f t="shared" si="2"/>
        <v>28500</v>
      </c>
      <c r="H101" s="129">
        <f t="shared" si="3"/>
        <v>48500</v>
      </c>
      <c r="K101" s="11"/>
    </row>
    <row r="102" spans="1:11" ht="15.75">
      <c r="A102" s="18">
        <v>93</v>
      </c>
      <c r="B102" s="18">
        <v>28</v>
      </c>
      <c r="C102" s="39" t="s">
        <v>2382</v>
      </c>
      <c r="D102" s="138"/>
      <c r="E102" s="24">
        <v>10000</v>
      </c>
      <c r="F102" s="25">
        <v>10000</v>
      </c>
      <c r="G102" s="11"/>
      <c r="H102" s="129">
        <f t="shared" si="3"/>
        <v>10000</v>
      </c>
      <c r="K102" s="11"/>
    </row>
    <row r="103" spans="1:11" ht="15.75">
      <c r="A103" s="18">
        <v>94</v>
      </c>
      <c r="B103" s="18">
        <v>29</v>
      </c>
      <c r="C103" s="39" t="s">
        <v>2383</v>
      </c>
      <c r="D103" s="138">
        <v>3</v>
      </c>
      <c r="E103" s="24">
        <v>10000</v>
      </c>
      <c r="F103" s="25">
        <v>10000</v>
      </c>
      <c r="G103" s="11">
        <f t="shared" si="2"/>
        <v>28500</v>
      </c>
      <c r="H103" s="129">
        <f t="shared" si="3"/>
        <v>38500</v>
      </c>
      <c r="K103" s="11"/>
    </row>
    <row r="104" spans="1:11" ht="15.75">
      <c r="A104" s="18">
        <v>95</v>
      </c>
      <c r="B104" s="18">
        <v>30</v>
      </c>
      <c r="C104" s="39" t="s">
        <v>2384</v>
      </c>
      <c r="D104" s="138">
        <v>2</v>
      </c>
      <c r="E104" s="24">
        <v>30000</v>
      </c>
      <c r="F104" s="26">
        <v>30000</v>
      </c>
      <c r="G104" s="11">
        <f t="shared" si="2"/>
        <v>63000</v>
      </c>
      <c r="H104" s="129">
        <f t="shared" si="3"/>
        <v>93000</v>
      </c>
      <c r="K104" s="11"/>
    </row>
    <row r="105" spans="1:11" ht="15.75">
      <c r="A105" s="18">
        <v>96</v>
      </c>
      <c r="B105" s="18">
        <v>31</v>
      </c>
      <c r="C105" s="39" t="s">
        <v>2385</v>
      </c>
      <c r="D105" s="138">
        <v>2</v>
      </c>
      <c r="E105" s="24">
        <v>30000</v>
      </c>
      <c r="F105" s="26">
        <v>30000</v>
      </c>
      <c r="G105" s="11">
        <f t="shared" si="2"/>
        <v>63000</v>
      </c>
      <c r="H105" s="129">
        <f t="shared" si="3"/>
        <v>93000</v>
      </c>
      <c r="K105" s="11"/>
    </row>
    <row r="106" spans="1:11" ht="15.75">
      <c r="A106" s="18">
        <v>97</v>
      </c>
      <c r="B106" s="18">
        <v>32</v>
      </c>
      <c r="C106" s="39" t="s">
        <v>2386</v>
      </c>
      <c r="D106" s="138">
        <v>3</v>
      </c>
      <c r="E106" s="24">
        <v>30000</v>
      </c>
      <c r="F106" s="26">
        <v>30000</v>
      </c>
      <c r="G106" s="11">
        <f t="shared" si="2"/>
        <v>28500</v>
      </c>
      <c r="H106" s="129">
        <f t="shared" si="3"/>
        <v>58500</v>
      </c>
      <c r="K106" s="11"/>
    </row>
    <row r="107" spans="1:11" ht="15.75">
      <c r="A107" s="18">
        <v>98</v>
      </c>
      <c r="B107" s="18">
        <v>33</v>
      </c>
      <c r="C107" s="39" t="s">
        <v>2387</v>
      </c>
      <c r="D107" s="138">
        <v>3</v>
      </c>
      <c r="E107" s="24">
        <v>450000</v>
      </c>
      <c r="F107" s="26">
        <v>450000</v>
      </c>
      <c r="G107" s="11">
        <f t="shared" si="2"/>
        <v>28500</v>
      </c>
      <c r="H107" s="129">
        <f t="shared" si="3"/>
        <v>478500</v>
      </c>
      <c r="K107" s="11"/>
    </row>
    <row r="108" spans="1:11" ht="15.75">
      <c r="A108" s="18">
        <v>99</v>
      </c>
      <c r="B108" s="18">
        <v>34</v>
      </c>
      <c r="C108" s="39" t="s">
        <v>2388</v>
      </c>
      <c r="D108" s="138">
        <v>3</v>
      </c>
      <c r="E108" s="24">
        <v>900000</v>
      </c>
      <c r="F108" s="26">
        <v>900000</v>
      </c>
      <c r="G108" s="11">
        <f t="shared" si="2"/>
        <v>28500</v>
      </c>
      <c r="H108" s="129">
        <f t="shared" si="3"/>
        <v>928500</v>
      </c>
      <c r="K108" s="11"/>
    </row>
    <row r="109" spans="1:11" ht="15.75">
      <c r="A109" s="18">
        <v>100</v>
      </c>
      <c r="B109" s="18">
        <v>35</v>
      </c>
      <c r="C109" s="39" t="s">
        <v>2389</v>
      </c>
      <c r="D109" s="138"/>
      <c r="E109" s="24">
        <v>300000</v>
      </c>
      <c r="F109" s="26">
        <v>300000</v>
      </c>
      <c r="G109" s="11"/>
      <c r="H109" s="129">
        <f t="shared" si="3"/>
        <v>300000</v>
      </c>
      <c r="K109" s="11"/>
    </row>
    <row r="110" spans="1:11" ht="15.75">
      <c r="A110" s="18">
        <v>101</v>
      </c>
      <c r="B110" s="18">
        <v>36</v>
      </c>
      <c r="C110" s="92" t="s">
        <v>2390</v>
      </c>
      <c r="D110" s="140"/>
      <c r="E110" s="24">
        <v>900000</v>
      </c>
      <c r="F110" s="26">
        <v>900000</v>
      </c>
      <c r="G110" s="11"/>
      <c r="H110" s="129">
        <f t="shared" si="3"/>
        <v>900000</v>
      </c>
      <c r="K110" s="11"/>
    </row>
    <row r="111" spans="1:11" ht="15.75">
      <c r="A111" s="18">
        <v>102</v>
      </c>
      <c r="B111" s="18">
        <v>37</v>
      </c>
      <c r="C111" s="92" t="s">
        <v>2391</v>
      </c>
      <c r="D111" s="140"/>
      <c r="E111" s="24">
        <v>450000</v>
      </c>
      <c r="F111" s="26">
        <v>450000</v>
      </c>
      <c r="G111" s="11"/>
      <c r="H111" s="129">
        <f t="shared" si="3"/>
        <v>450000</v>
      </c>
      <c r="K111" s="11"/>
    </row>
    <row r="112" spans="1:11" ht="15.75">
      <c r="A112" s="18">
        <v>103</v>
      </c>
      <c r="B112" s="18">
        <v>38</v>
      </c>
      <c r="C112" s="92" t="s">
        <v>2392</v>
      </c>
      <c r="D112" s="140"/>
      <c r="E112" s="24">
        <v>1000000</v>
      </c>
      <c r="F112" s="26">
        <v>1000000</v>
      </c>
      <c r="G112" s="11"/>
      <c r="H112" s="129">
        <f t="shared" si="3"/>
        <v>1000000</v>
      </c>
      <c r="K112" s="11"/>
    </row>
    <row r="113" spans="1:11" ht="15.75">
      <c r="A113" s="18">
        <v>104</v>
      </c>
      <c r="B113" s="18">
        <v>39</v>
      </c>
      <c r="C113" s="92" t="s">
        <v>2393</v>
      </c>
      <c r="D113" s="140"/>
      <c r="E113" s="24">
        <v>450000</v>
      </c>
      <c r="F113" s="26">
        <v>450000</v>
      </c>
      <c r="G113" s="11"/>
      <c r="H113" s="129">
        <f t="shared" si="3"/>
        <v>450000</v>
      </c>
      <c r="K113" s="11"/>
    </row>
    <row r="114" spans="1:11" ht="31.5">
      <c r="A114" s="19" t="s">
        <v>675</v>
      </c>
      <c r="B114" s="19"/>
      <c r="C114" s="93" t="s">
        <v>2446</v>
      </c>
      <c r="D114" s="141"/>
      <c r="E114" s="11"/>
      <c r="F114" s="26"/>
      <c r="G114" s="11"/>
      <c r="H114" s="129"/>
      <c r="K114" s="11"/>
    </row>
    <row r="115" spans="1:11" ht="18.75" customHeight="1">
      <c r="A115" s="19" t="s">
        <v>420</v>
      </c>
      <c r="B115" s="19"/>
      <c r="C115" s="93" t="s">
        <v>2394</v>
      </c>
      <c r="D115" s="140"/>
      <c r="E115" s="11"/>
      <c r="F115" s="26"/>
      <c r="G115" s="11"/>
      <c r="H115" s="129"/>
      <c r="K115" s="11"/>
    </row>
    <row r="116" spans="1:11" ht="15.75">
      <c r="A116" s="94">
        <v>105</v>
      </c>
      <c r="B116" s="94">
        <v>1</v>
      </c>
      <c r="C116" s="39" t="s">
        <v>2395</v>
      </c>
      <c r="D116" s="138">
        <v>3</v>
      </c>
      <c r="E116" s="24">
        <v>35000</v>
      </c>
      <c r="F116" s="26">
        <v>35000</v>
      </c>
      <c r="G116" s="11">
        <f t="shared" si="2"/>
        <v>28500</v>
      </c>
      <c r="H116" s="129">
        <f t="shared" si="3"/>
        <v>63500</v>
      </c>
      <c r="K116" s="11"/>
    </row>
    <row r="117" spans="1:11" ht="15.75">
      <c r="A117" s="94">
        <v>106</v>
      </c>
      <c r="B117" s="94">
        <v>2</v>
      </c>
      <c r="C117" s="92" t="s">
        <v>2396</v>
      </c>
      <c r="D117" s="140">
        <v>2</v>
      </c>
      <c r="E117" s="24">
        <v>50000</v>
      </c>
      <c r="F117" s="26">
        <v>50000</v>
      </c>
      <c r="G117" s="11">
        <f t="shared" si="2"/>
        <v>63000</v>
      </c>
      <c r="H117" s="129">
        <f t="shared" si="3"/>
        <v>113000</v>
      </c>
      <c r="K117" s="11"/>
    </row>
    <row r="118" spans="1:11" ht="15.75">
      <c r="A118" s="94">
        <v>107</v>
      </c>
      <c r="B118" s="94">
        <v>3</v>
      </c>
      <c r="C118" s="92" t="s">
        <v>2397</v>
      </c>
      <c r="D118" s="140">
        <v>2</v>
      </c>
      <c r="E118" s="24">
        <v>50000</v>
      </c>
      <c r="F118" s="26">
        <v>50000</v>
      </c>
      <c r="G118" s="11">
        <f t="shared" si="2"/>
        <v>63000</v>
      </c>
      <c r="H118" s="129">
        <f t="shared" si="3"/>
        <v>113000</v>
      </c>
      <c r="K118" s="11"/>
    </row>
    <row r="119" spans="1:11" ht="15.75">
      <c r="A119" s="94">
        <v>108</v>
      </c>
      <c r="B119" s="94">
        <v>4</v>
      </c>
      <c r="C119" s="92" t="s">
        <v>2398</v>
      </c>
      <c r="D119" s="140">
        <v>2</v>
      </c>
      <c r="E119" s="24">
        <v>50000</v>
      </c>
      <c r="F119" s="26">
        <v>50000</v>
      </c>
      <c r="G119" s="11">
        <f t="shared" si="2"/>
        <v>63000</v>
      </c>
      <c r="H119" s="129">
        <f t="shared" si="3"/>
        <v>113000</v>
      </c>
      <c r="K119" s="11"/>
    </row>
    <row r="120" spans="1:11" ht="15.75">
      <c r="A120" s="94">
        <v>109</v>
      </c>
      <c r="B120" s="94">
        <v>5</v>
      </c>
      <c r="C120" s="92" t="s">
        <v>2399</v>
      </c>
      <c r="D120" s="140" t="s">
        <v>445</v>
      </c>
      <c r="E120" s="24">
        <v>150000</v>
      </c>
      <c r="F120" s="26">
        <v>150000</v>
      </c>
      <c r="G120" s="11">
        <f t="shared" si="2"/>
        <v>190000</v>
      </c>
      <c r="H120" s="129">
        <f t="shared" si="3"/>
        <v>340000</v>
      </c>
      <c r="K120" s="11"/>
    </row>
    <row r="121" spans="1:11" ht="15.75">
      <c r="A121" s="94">
        <v>110</v>
      </c>
      <c r="B121" s="94">
        <v>6</v>
      </c>
      <c r="C121" s="92" t="s">
        <v>2400</v>
      </c>
      <c r="D121" s="140" t="s">
        <v>444</v>
      </c>
      <c r="E121" s="24">
        <v>120000</v>
      </c>
      <c r="F121" s="26">
        <v>120000</v>
      </c>
      <c r="G121" s="11">
        <f t="shared" si="2"/>
        <v>310000</v>
      </c>
      <c r="H121" s="129">
        <f t="shared" si="3"/>
        <v>430000</v>
      </c>
      <c r="K121" s="11"/>
    </row>
    <row r="122" spans="1:11" ht="15.75">
      <c r="A122" s="94">
        <v>111</v>
      </c>
      <c r="B122" s="94">
        <v>7</v>
      </c>
      <c r="C122" s="92" t="s">
        <v>2401</v>
      </c>
      <c r="D122" s="140" t="s">
        <v>445</v>
      </c>
      <c r="E122" s="24">
        <v>120000</v>
      </c>
      <c r="F122" s="26">
        <v>120000</v>
      </c>
      <c r="G122" s="11">
        <f t="shared" si="2"/>
        <v>190000</v>
      </c>
      <c r="H122" s="129">
        <f t="shared" si="3"/>
        <v>310000</v>
      </c>
      <c r="K122" s="11"/>
    </row>
    <row r="123" spans="1:11" ht="15.75">
      <c r="A123" s="94">
        <v>112</v>
      </c>
      <c r="B123" s="94">
        <v>8</v>
      </c>
      <c r="C123" s="92" t="s">
        <v>2402</v>
      </c>
      <c r="D123" s="140" t="s">
        <v>443</v>
      </c>
      <c r="E123" s="24">
        <v>170000</v>
      </c>
      <c r="F123" s="26">
        <v>170000</v>
      </c>
      <c r="G123" s="11">
        <f t="shared" si="2"/>
        <v>660000</v>
      </c>
      <c r="H123" s="129">
        <f t="shared" si="3"/>
        <v>830000</v>
      </c>
      <c r="K123" s="11"/>
    </row>
    <row r="124" spans="1:11" ht="15.75">
      <c r="A124" s="94">
        <v>113</v>
      </c>
      <c r="B124" s="94">
        <v>9</v>
      </c>
      <c r="C124" s="92" t="s">
        <v>2403</v>
      </c>
      <c r="D124" s="140" t="s">
        <v>443</v>
      </c>
      <c r="E124" s="24">
        <v>270000</v>
      </c>
      <c r="F124" s="26">
        <v>270000</v>
      </c>
      <c r="G124" s="11">
        <f t="shared" si="2"/>
        <v>660000</v>
      </c>
      <c r="H124" s="129">
        <f t="shared" si="3"/>
        <v>930000</v>
      </c>
      <c r="K124" s="11"/>
    </row>
    <row r="125" spans="1:11" ht="15.75">
      <c r="A125" s="94">
        <v>114</v>
      </c>
      <c r="B125" s="94">
        <v>10</v>
      </c>
      <c r="C125" s="92" t="s">
        <v>2404</v>
      </c>
      <c r="D125" s="140" t="s">
        <v>444</v>
      </c>
      <c r="E125" s="24">
        <v>120000</v>
      </c>
      <c r="F125" s="26">
        <v>120000</v>
      </c>
      <c r="G125" s="11">
        <f t="shared" si="2"/>
        <v>310000</v>
      </c>
      <c r="H125" s="129">
        <f t="shared" si="3"/>
        <v>430000</v>
      </c>
      <c r="K125" s="11"/>
    </row>
    <row r="126" spans="1:11" ht="15.75">
      <c r="A126" s="94">
        <v>115</v>
      </c>
      <c r="B126" s="94">
        <v>11</v>
      </c>
      <c r="C126" s="92" t="s">
        <v>2405</v>
      </c>
      <c r="D126" s="140" t="s">
        <v>444</v>
      </c>
      <c r="E126" s="24">
        <v>450000</v>
      </c>
      <c r="F126" s="25">
        <v>450000</v>
      </c>
      <c r="G126" s="11">
        <f t="shared" si="2"/>
        <v>310000</v>
      </c>
      <c r="H126" s="129">
        <f t="shared" si="3"/>
        <v>760000</v>
      </c>
      <c r="K126" s="11"/>
    </row>
    <row r="127" spans="1:11" ht="15.75">
      <c r="A127" s="94">
        <v>116</v>
      </c>
      <c r="B127" s="94">
        <v>12</v>
      </c>
      <c r="C127" s="92" t="s">
        <v>2406</v>
      </c>
      <c r="D127" s="140" t="s">
        <v>2461</v>
      </c>
      <c r="E127" s="24">
        <v>2000000</v>
      </c>
      <c r="F127" s="26">
        <v>2000000</v>
      </c>
      <c r="G127" s="11">
        <f t="shared" si="2"/>
        <v>300000</v>
      </c>
      <c r="H127" s="129">
        <f t="shared" si="3"/>
        <v>2300000</v>
      </c>
      <c r="K127" s="11"/>
    </row>
    <row r="128" spans="1:11" ht="33" customHeight="1">
      <c r="A128" s="94">
        <v>117</v>
      </c>
      <c r="B128" s="94">
        <v>13</v>
      </c>
      <c r="C128" s="92" t="s">
        <v>2407</v>
      </c>
      <c r="D128" s="138" t="s">
        <v>2461</v>
      </c>
      <c r="E128" s="24">
        <v>900000</v>
      </c>
      <c r="F128" s="26">
        <v>900000</v>
      </c>
      <c r="G128" s="11">
        <f t="shared" si="2"/>
        <v>300000</v>
      </c>
      <c r="H128" s="129">
        <f t="shared" si="3"/>
        <v>1200000</v>
      </c>
      <c r="K128" s="11"/>
    </row>
    <row r="129" spans="1:11" ht="15.75">
      <c r="A129" s="94">
        <v>118</v>
      </c>
      <c r="B129" s="94">
        <v>14</v>
      </c>
      <c r="C129" s="92" t="s">
        <v>2408</v>
      </c>
      <c r="D129" s="140" t="s">
        <v>443</v>
      </c>
      <c r="E129" s="24">
        <v>4500000</v>
      </c>
      <c r="F129" s="25">
        <v>4500000</v>
      </c>
      <c r="G129" s="11">
        <f t="shared" si="2"/>
        <v>660000</v>
      </c>
      <c r="H129" s="129">
        <f t="shared" si="3"/>
        <v>5160000</v>
      </c>
      <c r="K129" s="11"/>
    </row>
    <row r="130" spans="1:11" ht="15.75">
      <c r="A130" s="94">
        <v>119</v>
      </c>
      <c r="B130" s="94">
        <v>15</v>
      </c>
      <c r="C130" s="92" t="s">
        <v>2409</v>
      </c>
      <c r="D130" s="140" t="s">
        <v>443</v>
      </c>
      <c r="E130" s="24">
        <v>4500000</v>
      </c>
      <c r="F130" s="25">
        <v>4500000</v>
      </c>
      <c r="G130" s="11">
        <f t="shared" si="2"/>
        <v>660000</v>
      </c>
      <c r="H130" s="129">
        <f t="shared" si="3"/>
        <v>5160000</v>
      </c>
      <c r="K130" s="11"/>
    </row>
    <row r="131" spans="1:11" ht="15.75">
      <c r="A131" s="94">
        <v>120</v>
      </c>
      <c r="B131" s="94">
        <v>16</v>
      </c>
      <c r="C131" s="92" t="s">
        <v>2410</v>
      </c>
      <c r="D131" s="140" t="s">
        <v>442</v>
      </c>
      <c r="E131" s="24">
        <v>4500000</v>
      </c>
      <c r="F131" s="25">
        <v>4500000</v>
      </c>
      <c r="G131" s="11">
        <f t="shared" si="2"/>
        <v>1520000</v>
      </c>
      <c r="H131" s="129">
        <f t="shared" si="3"/>
        <v>6020000</v>
      </c>
      <c r="K131" s="11"/>
    </row>
    <row r="132" spans="1:11" ht="15.75">
      <c r="A132" s="94">
        <v>121</v>
      </c>
      <c r="B132" s="94">
        <v>17</v>
      </c>
      <c r="C132" s="92" t="s">
        <v>2411</v>
      </c>
      <c r="D132" s="140" t="s">
        <v>442</v>
      </c>
      <c r="E132" s="24">
        <v>4500000</v>
      </c>
      <c r="F132" s="25">
        <v>4500000</v>
      </c>
      <c r="G132" s="11">
        <f t="shared" si="2"/>
        <v>1520000</v>
      </c>
      <c r="H132" s="129">
        <f t="shared" si="3"/>
        <v>6020000</v>
      </c>
      <c r="K132" s="11"/>
    </row>
    <row r="133" spans="1:11" ht="15.75">
      <c r="A133" s="94">
        <v>122</v>
      </c>
      <c r="B133" s="94">
        <v>18</v>
      </c>
      <c r="C133" s="92" t="s">
        <v>2412</v>
      </c>
      <c r="D133" s="140" t="s">
        <v>442</v>
      </c>
      <c r="E133" s="24">
        <v>5000000</v>
      </c>
      <c r="F133" s="25">
        <v>5000000</v>
      </c>
      <c r="G133" s="11">
        <f t="shared" si="2"/>
        <v>1520000</v>
      </c>
      <c r="H133" s="129">
        <f t="shared" si="3"/>
        <v>6520000</v>
      </c>
      <c r="K133" s="11"/>
    </row>
    <row r="134" spans="1:11" ht="31.5">
      <c r="A134" s="94">
        <v>123</v>
      </c>
      <c r="B134" s="94">
        <v>19</v>
      </c>
      <c r="C134" s="92" t="s">
        <v>2413</v>
      </c>
      <c r="D134" s="140" t="s">
        <v>442</v>
      </c>
      <c r="E134" s="24">
        <v>6000000</v>
      </c>
      <c r="F134" s="25">
        <v>6000000</v>
      </c>
      <c r="G134" s="11">
        <f t="shared" si="2"/>
        <v>1520000</v>
      </c>
      <c r="H134" s="129">
        <f t="shared" si="3"/>
        <v>7520000</v>
      </c>
      <c r="K134" s="11"/>
    </row>
    <row r="135" spans="1:11" ht="47.25">
      <c r="A135" s="94">
        <v>124</v>
      </c>
      <c r="B135" s="94">
        <v>20</v>
      </c>
      <c r="C135" s="92" t="s">
        <v>2414</v>
      </c>
      <c r="D135" s="140" t="s">
        <v>442</v>
      </c>
      <c r="E135" s="24">
        <v>7000000</v>
      </c>
      <c r="F135" s="25">
        <v>7000000</v>
      </c>
      <c r="G135" s="11">
        <f t="shared" si="2"/>
        <v>1520000</v>
      </c>
      <c r="H135" s="129">
        <f t="shared" si="3"/>
        <v>8520000</v>
      </c>
      <c r="K135" s="11"/>
    </row>
    <row r="136" spans="1:11" ht="47.25">
      <c r="A136" s="94">
        <v>125</v>
      </c>
      <c r="B136" s="94">
        <v>21</v>
      </c>
      <c r="C136" s="39" t="s">
        <v>2415</v>
      </c>
      <c r="D136" s="140" t="s">
        <v>442</v>
      </c>
      <c r="E136" s="24">
        <v>7000000</v>
      </c>
      <c r="F136" s="25">
        <v>7000000</v>
      </c>
      <c r="G136" s="11">
        <f t="shared" si="2"/>
        <v>1520000</v>
      </c>
      <c r="H136" s="129">
        <f t="shared" si="3"/>
        <v>8520000</v>
      </c>
      <c r="K136" s="11"/>
    </row>
    <row r="137" spans="1:11" ht="31.5">
      <c r="A137" s="94">
        <v>126</v>
      </c>
      <c r="B137" s="94">
        <v>22</v>
      </c>
      <c r="C137" s="39" t="s">
        <v>2416</v>
      </c>
      <c r="D137" s="140" t="s">
        <v>442</v>
      </c>
      <c r="E137" s="24">
        <v>7000000</v>
      </c>
      <c r="F137" s="25">
        <v>7000000</v>
      </c>
      <c r="G137" s="11">
        <f t="shared" si="2"/>
        <v>1520000</v>
      </c>
      <c r="H137" s="129">
        <f t="shared" si="3"/>
        <v>8520000</v>
      </c>
      <c r="K137" s="11"/>
    </row>
    <row r="138" spans="1:11" ht="31.5">
      <c r="A138" s="94">
        <v>127</v>
      </c>
      <c r="B138" s="94">
        <v>23</v>
      </c>
      <c r="C138" s="39" t="s">
        <v>2417</v>
      </c>
      <c r="D138" s="140" t="s">
        <v>442</v>
      </c>
      <c r="E138" s="24">
        <v>7000000</v>
      </c>
      <c r="F138" s="25">
        <v>7000000</v>
      </c>
      <c r="G138" s="11">
        <f aca="true" t="shared" si="4" ref="G138:G201">IF(D138="ĐB",1520000,IF(D138="I",660000,IF(D138="II",310000,IF(D138="III",190000,IF(D138="db",300000,IF(D138=1,144000,IF(D138=2,63000,IF(D138=3,28500))))))))</f>
        <v>1520000</v>
      </c>
      <c r="H138" s="129">
        <f aca="true" t="shared" si="5" ref="H138:H201">F138+G138</f>
        <v>8520000</v>
      </c>
      <c r="K138" s="11"/>
    </row>
    <row r="139" spans="1:11" ht="31.5">
      <c r="A139" s="94">
        <v>128</v>
      </c>
      <c r="B139" s="94">
        <v>24</v>
      </c>
      <c r="C139" s="39" t="s">
        <v>2418</v>
      </c>
      <c r="D139" s="140" t="s">
        <v>442</v>
      </c>
      <c r="E139" s="24">
        <v>7000000</v>
      </c>
      <c r="F139" s="25">
        <v>7000000</v>
      </c>
      <c r="G139" s="11">
        <f t="shared" si="4"/>
        <v>1520000</v>
      </c>
      <c r="H139" s="129">
        <f t="shared" si="5"/>
        <v>8520000</v>
      </c>
      <c r="K139" s="11"/>
    </row>
    <row r="140" spans="1:11" ht="47.25">
      <c r="A140" s="94">
        <v>129</v>
      </c>
      <c r="B140" s="94">
        <v>25</v>
      </c>
      <c r="C140" s="39" t="s">
        <v>2419</v>
      </c>
      <c r="D140" s="140" t="s">
        <v>442</v>
      </c>
      <c r="E140" s="24">
        <v>6000000</v>
      </c>
      <c r="F140" s="25">
        <v>6000000</v>
      </c>
      <c r="G140" s="11">
        <f t="shared" si="4"/>
        <v>1520000</v>
      </c>
      <c r="H140" s="129">
        <f t="shared" si="5"/>
        <v>7520000</v>
      </c>
      <c r="K140" s="11"/>
    </row>
    <row r="141" spans="1:11" ht="31.5">
      <c r="A141" s="94">
        <v>130</v>
      </c>
      <c r="B141" s="94">
        <v>26</v>
      </c>
      <c r="C141" s="39" t="s">
        <v>2420</v>
      </c>
      <c r="D141" s="140" t="s">
        <v>442</v>
      </c>
      <c r="E141" s="24">
        <v>6000000</v>
      </c>
      <c r="F141" s="25">
        <v>6000000</v>
      </c>
      <c r="G141" s="11">
        <f t="shared" si="4"/>
        <v>1520000</v>
      </c>
      <c r="H141" s="129">
        <f t="shared" si="5"/>
        <v>7520000</v>
      </c>
      <c r="K141" s="11"/>
    </row>
    <row r="142" spans="1:11" ht="31.5">
      <c r="A142" s="94">
        <v>131</v>
      </c>
      <c r="B142" s="94">
        <v>27</v>
      </c>
      <c r="C142" s="39" t="s">
        <v>2421</v>
      </c>
      <c r="D142" s="138" t="s">
        <v>2461</v>
      </c>
      <c r="E142" s="24">
        <v>1200000</v>
      </c>
      <c r="F142" s="25">
        <v>1200000</v>
      </c>
      <c r="G142" s="11">
        <f t="shared" si="4"/>
        <v>300000</v>
      </c>
      <c r="H142" s="129">
        <f t="shared" si="5"/>
        <v>1500000</v>
      </c>
      <c r="K142" s="11"/>
    </row>
    <row r="143" spans="1:11" ht="47.25">
      <c r="A143" s="94">
        <v>132</v>
      </c>
      <c r="B143" s="94">
        <v>28</v>
      </c>
      <c r="C143" s="39" t="s">
        <v>2422</v>
      </c>
      <c r="D143" s="138" t="s">
        <v>2461</v>
      </c>
      <c r="E143" s="24">
        <v>1800000</v>
      </c>
      <c r="F143" s="25">
        <v>1800000</v>
      </c>
      <c r="G143" s="11">
        <f t="shared" si="4"/>
        <v>300000</v>
      </c>
      <c r="H143" s="129">
        <f t="shared" si="5"/>
        <v>2100000</v>
      </c>
      <c r="K143" s="11"/>
    </row>
    <row r="144" spans="1:11" ht="47.25">
      <c r="A144" s="94">
        <v>133</v>
      </c>
      <c r="B144" s="94">
        <v>29</v>
      </c>
      <c r="C144" s="39" t="s">
        <v>2423</v>
      </c>
      <c r="D144" s="138" t="s">
        <v>2461</v>
      </c>
      <c r="E144" s="24">
        <v>1800000</v>
      </c>
      <c r="F144" s="25">
        <v>1800000</v>
      </c>
      <c r="G144" s="11">
        <f t="shared" si="4"/>
        <v>300000</v>
      </c>
      <c r="H144" s="129">
        <f t="shared" si="5"/>
        <v>2100000</v>
      </c>
      <c r="K144" s="11"/>
    </row>
    <row r="145" spans="1:11" ht="31.5">
      <c r="A145" s="94">
        <v>134</v>
      </c>
      <c r="B145" s="94">
        <v>30</v>
      </c>
      <c r="C145" s="39" t="s">
        <v>2424</v>
      </c>
      <c r="D145" s="138" t="s">
        <v>2461</v>
      </c>
      <c r="E145" s="24">
        <v>1800000</v>
      </c>
      <c r="F145" s="25">
        <v>1800000</v>
      </c>
      <c r="G145" s="11">
        <f t="shared" si="4"/>
        <v>300000</v>
      </c>
      <c r="H145" s="129">
        <f t="shared" si="5"/>
        <v>2100000</v>
      </c>
      <c r="K145" s="11"/>
    </row>
    <row r="146" spans="1:11" ht="31.5">
      <c r="A146" s="94">
        <v>135</v>
      </c>
      <c r="B146" s="94">
        <v>31</v>
      </c>
      <c r="C146" s="39" t="s">
        <v>2425</v>
      </c>
      <c r="D146" s="138" t="s">
        <v>2461</v>
      </c>
      <c r="E146" s="24">
        <v>1000000</v>
      </c>
      <c r="F146" s="25">
        <v>1000000</v>
      </c>
      <c r="G146" s="11">
        <f t="shared" si="4"/>
        <v>300000</v>
      </c>
      <c r="H146" s="129">
        <f t="shared" si="5"/>
        <v>1300000</v>
      </c>
      <c r="K146" s="11"/>
    </row>
    <row r="147" spans="1:11" ht="15.75">
      <c r="A147" s="94">
        <v>136</v>
      </c>
      <c r="B147" s="94">
        <v>32</v>
      </c>
      <c r="C147" s="39" t="s">
        <v>2426</v>
      </c>
      <c r="D147" s="138" t="s">
        <v>2461</v>
      </c>
      <c r="E147" s="24">
        <v>1800000</v>
      </c>
      <c r="F147" s="25">
        <v>1800000</v>
      </c>
      <c r="G147" s="11">
        <f t="shared" si="4"/>
        <v>300000</v>
      </c>
      <c r="H147" s="129">
        <f t="shared" si="5"/>
        <v>2100000</v>
      </c>
      <c r="K147" s="11"/>
    </row>
    <row r="148" spans="1:11" ht="31.5">
      <c r="A148" s="94">
        <v>137</v>
      </c>
      <c r="B148" s="94">
        <v>33</v>
      </c>
      <c r="C148" s="39" t="s">
        <v>2427</v>
      </c>
      <c r="D148" s="138"/>
      <c r="E148" s="24">
        <v>1800000</v>
      </c>
      <c r="F148" s="25">
        <v>1500000</v>
      </c>
      <c r="G148" s="11"/>
      <c r="H148" s="129">
        <f t="shared" si="5"/>
        <v>1500000</v>
      </c>
      <c r="K148" s="11"/>
    </row>
    <row r="149" spans="1:11" ht="31.5">
      <c r="A149" s="94">
        <v>138</v>
      </c>
      <c r="B149" s="94">
        <v>34</v>
      </c>
      <c r="C149" s="92" t="s">
        <v>2428</v>
      </c>
      <c r="D149" s="140"/>
      <c r="E149" s="24">
        <v>1800000</v>
      </c>
      <c r="F149" s="25">
        <v>1500000</v>
      </c>
      <c r="G149" s="11"/>
      <c r="H149" s="129">
        <f t="shared" si="5"/>
        <v>1500000</v>
      </c>
      <c r="K149" s="11"/>
    </row>
    <row r="150" spans="1:11" ht="47.25">
      <c r="A150" s="94">
        <v>139</v>
      </c>
      <c r="B150" s="94">
        <v>35</v>
      </c>
      <c r="C150" s="92" t="s">
        <v>2429</v>
      </c>
      <c r="D150" s="140"/>
      <c r="E150" s="24">
        <v>1800000</v>
      </c>
      <c r="F150" s="25">
        <v>1500000</v>
      </c>
      <c r="G150" s="11"/>
      <c r="H150" s="129">
        <f t="shared" si="5"/>
        <v>1500000</v>
      </c>
      <c r="K150" s="11"/>
    </row>
    <row r="151" spans="1:11" ht="31.5">
      <c r="A151" s="94">
        <v>140</v>
      </c>
      <c r="B151" s="94">
        <v>36</v>
      </c>
      <c r="C151" s="92" t="s">
        <v>2368</v>
      </c>
      <c r="D151" s="140" t="s">
        <v>2461</v>
      </c>
      <c r="E151" s="24">
        <v>1500000</v>
      </c>
      <c r="F151" s="25">
        <v>1500000</v>
      </c>
      <c r="G151" s="11">
        <f t="shared" si="4"/>
        <v>300000</v>
      </c>
      <c r="H151" s="129">
        <f t="shared" si="5"/>
        <v>1800000</v>
      </c>
      <c r="K151" s="11"/>
    </row>
    <row r="152" spans="1:11" ht="15.75">
      <c r="A152" s="94">
        <v>141</v>
      </c>
      <c r="B152" s="94">
        <v>37</v>
      </c>
      <c r="C152" s="92" t="s">
        <v>2430</v>
      </c>
      <c r="D152" s="140" t="s">
        <v>442</v>
      </c>
      <c r="E152" s="24">
        <v>3000000</v>
      </c>
      <c r="F152" s="25">
        <v>3000000</v>
      </c>
      <c r="G152" s="11">
        <f t="shared" si="4"/>
        <v>1520000</v>
      </c>
      <c r="H152" s="129">
        <f t="shared" si="5"/>
        <v>4520000</v>
      </c>
      <c r="K152" s="11"/>
    </row>
    <row r="153" spans="1:11" ht="31.5">
      <c r="A153" s="94">
        <v>142</v>
      </c>
      <c r="B153" s="94">
        <v>38</v>
      </c>
      <c r="C153" s="92" t="s">
        <v>1316</v>
      </c>
      <c r="D153" s="140" t="s">
        <v>442</v>
      </c>
      <c r="E153" s="24">
        <v>2000000</v>
      </c>
      <c r="F153" s="25">
        <v>2000000</v>
      </c>
      <c r="G153" s="11">
        <f t="shared" si="4"/>
        <v>1520000</v>
      </c>
      <c r="H153" s="129">
        <f t="shared" si="5"/>
        <v>3520000</v>
      </c>
      <c r="K153" s="11"/>
    </row>
    <row r="154" spans="1:11" ht="15.75">
      <c r="A154" s="94">
        <v>143</v>
      </c>
      <c r="B154" s="94">
        <v>39</v>
      </c>
      <c r="C154" s="92" t="s">
        <v>1317</v>
      </c>
      <c r="D154" s="140" t="s">
        <v>442</v>
      </c>
      <c r="E154" s="24">
        <v>3500000</v>
      </c>
      <c r="F154" s="25">
        <v>3500000</v>
      </c>
      <c r="G154" s="11">
        <f t="shared" si="4"/>
        <v>1520000</v>
      </c>
      <c r="H154" s="129">
        <f t="shared" si="5"/>
        <v>5020000</v>
      </c>
      <c r="K154" s="11"/>
    </row>
    <row r="155" spans="1:11" ht="15.75">
      <c r="A155" s="94">
        <v>144</v>
      </c>
      <c r="B155" s="94">
        <v>40</v>
      </c>
      <c r="C155" s="92" t="s">
        <v>1318</v>
      </c>
      <c r="D155" s="140" t="s">
        <v>442</v>
      </c>
      <c r="E155" s="24">
        <v>3500000</v>
      </c>
      <c r="F155" s="25">
        <v>3500000</v>
      </c>
      <c r="G155" s="11">
        <f t="shared" si="4"/>
        <v>1520000</v>
      </c>
      <c r="H155" s="129">
        <f t="shared" si="5"/>
        <v>5020000</v>
      </c>
      <c r="K155" s="11"/>
    </row>
    <row r="156" spans="1:11" ht="15.75">
      <c r="A156" s="94">
        <v>145</v>
      </c>
      <c r="B156" s="94">
        <v>41</v>
      </c>
      <c r="C156" s="92" t="s">
        <v>1319</v>
      </c>
      <c r="D156" s="140" t="s">
        <v>442</v>
      </c>
      <c r="E156" s="24">
        <v>3500000</v>
      </c>
      <c r="F156" s="25">
        <v>3500000</v>
      </c>
      <c r="G156" s="11">
        <f t="shared" si="4"/>
        <v>1520000</v>
      </c>
      <c r="H156" s="129">
        <f t="shared" si="5"/>
        <v>5020000</v>
      </c>
      <c r="K156" s="11"/>
    </row>
    <row r="157" spans="1:11" ht="15.75">
      <c r="A157" s="94">
        <v>146</v>
      </c>
      <c r="B157" s="94">
        <v>42</v>
      </c>
      <c r="C157" s="92" t="s">
        <v>1320</v>
      </c>
      <c r="D157" s="140" t="s">
        <v>442</v>
      </c>
      <c r="E157" s="24">
        <v>4500000</v>
      </c>
      <c r="F157" s="26">
        <v>4500000</v>
      </c>
      <c r="G157" s="11">
        <f t="shared" si="4"/>
        <v>1520000</v>
      </c>
      <c r="H157" s="129">
        <f t="shared" si="5"/>
        <v>6020000</v>
      </c>
      <c r="K157" s="11"/>
    </row>
    <row r="158" spans="1:11" ht="15.75">
      <c r="A158" s="94">
        <v>147</v>
      </c>
      <c r="B158" s="94">
        <v>43</v>
      </c>
      <c r="C158" s="92" t="s">
        <v>1321</v>
      </c>
      <c r="D158" s="140" t="s">
        <v>442</v>
      </c>
      <c r="E158" s="24">
        <v>4000000</v>
      </c>
      <c r="F158" s="26">
        <v>4000000</v>
      </c>
      <c r="G158" s="11">
        <f t="shared" si="4"/>
        <v>1520000</v>
      </c>
      <c r="H158" s="129">
        <f t="shared" si="5"/>
        <v>5520000</v>
      </c>
      <c r="K158" s="11"/>
    </row>
    <row r="159" spans="1:11" ht="15.75">
      <c r="A159" s="94">
        <v>148</v>
      </c>
      <c r="B159" s="94">
        <v>44</v>
      </c>
      <c r="C159" s="92" t="s">
        <v>1322</v>
      </c>
      <c r="D159" s="140" t="s">
        <v>442</v>
      </c>
      <c r="E159" s="24">
        <v>3000000</v>
      </c>
      <c r="F159" s="25">
        <v>3000000</v>
      </c>
      <c r="G159" s="11">
        <f t="shared" si="4"/>
        <v>1520000</v>
      </c>
      <c r="H159" s="129">
        <f t="shared" si="5"/>
        <v>4520000</v>
      </c>
      <c r="K159" s="11"/>
    </row>
    <row r="160" spans="1:11" ht="15.75">
      <c r="A160" s="94">
        <v>149</v>
      </c>
      <c r="B160" s="94">
        <v>45</v>
      </c>
      <c r="C160" s="92" t="s">
        <v>1323</v>
      </c>
      <c r="D160" s="140" t="s">
        <v>442</v>
      </c>
      <c r="E160" s="24">
        <v>5000000</v>
      </c>
      <c r="F160" s="26">
        <v>5000000</v>
      </c>
      <c r="G160" s="11">
        <f t="shared" si="4"/>
        <v>1520000</v>
      </c>
      <c r="H160" s="129">
        <f t="shared" si="5"/>
        <v>6520000</v>
      </c>
      <c r="K160" s="11"/>
    </row>
    <row r="161" spans="1:11" ht="15.75">
      <c r="A161" s="94">
        <v>150</v>
      </c>
      <c r="B161" s="94">
        <v>46</v>
      </c>
      <c r="C161" s="92" t="s">
        <v>1083</v>
      </c>
      <c r="D161" s="140" t="s">
        <v>2461</v>
      </c>
      <c r="E161" s="24">
        <v>2500000</v>
      </c>
      <c r="F161" s="26">
        <v>2500000</v>
      </c>
      <c r="G161" s="11">
        <f t="shared" si="4"/>
        <v>300000</v>
      </c>
      <c r="H161" s="129">
        <f t="shared" si="5"/>
        <v>2800000</v>
      </c>
      <c r="K161" s="11"/>
    </row>
    <row r="162" spans="1:11" ht="15.75">
      <c r="A162" s="94">
        <v>151</v>
      </c>
      <c r="B162" s="94">
        <v>47</v>
      </c>
      <c r="C162" s="92" t="s">
        <v>1838</v>
      </c>
      <c r="D162" s="140" t="s">
        <v>2461</v>
      </c>
      <c r="E162" s="24">
        <v>1500000</v>
      </c>
      <c r="F162" s="26">
        <v>1500000</v>
      </c>
      <c r="G162" s="11">
        <f t="shared" si="4"/>
        <v>300000</v>
      </c>
      <c r="H162" s="129">
        <f t="shared" si="5"/>
        <v>1800000</v>
      </c>
      <c r="K162" s="11"/>
    </row>
    <row r="163" spans="1:11" ht="23.25" customHeight="1">
      <c r="A163" s="94">
        <v>152</v>
      </c>
      <c r="B163" s="94">
        <v>48</v>
      </c>
      <c r="C163" s="92" t="s">
        <v>1324</v>
      </c>
      <c r="D163" s="140" t="s">
        <v>2461</v>
      </c>
      <c r="E163" s="24">
        <v>3500000</v>
      </c>
      <c r="F163" s="26">
        <v>3500000</v>
      </c>
      <c r="G163" s="11">
        <f t="shared" si="4"/>
        <v>300000</v>
      </c>
      <c r="H163" s="129">
        <f t="shared" si="5"/>
        <v>3800000</v>
      </c>
      <c r="K163" s="11"/>
    </row>
    <row r="164" spans="1:11" ht="15.75">
      <c r="A164" s="94">
        <v>153</v>
      </c>
      <c r="B164" s="94">
        <v>49</v>
      </c>
      <c r="C164" s="92" t="s">
        <v>1325</v>
      </c>
      <c r="D164" s="140" t="s">
        <v>2461</v>
      </c>
      <c r="E164" s="24">
        <v>2000000</v>
      </c>
      <c r="F164" s="26">
        <v>2000000</v>
      </c>
      <c r="G164" s="11">
        <f t="shared" si="4"/>
        <v>300000</v>
      </c>
      <c r="H164" s="129">
        <f t="shared" si="5"/>
        <v>2300000</v>
      </c>
      <c r="K164" s="11"/>
    </row>
    <row r="165" spans="1:11" ht="15.75">
      <c r="A165" s="94">
        <v>154</v>
      </c>
      <c r="B165" s="94">
        <v>50</v>
      </c>
      <c r="C165" s="92" t="s">
        <v>1326</v>
      </c>
      <c r="D165" s="140">
        <v>1</v>
      </c>
      <c r="E165" s="24">
        <v>2000000</v>
      </c>
      <c r="F165" s="26">
        <v>2000000</v>
      </c>
      <c r="G165" s="11">
        <f t="shared" si="4"/>
        <v>144000</v>
      </c>
      <c r="H165" s="129">
        <f t="shared" si="5"/>
        <v>2144000</v>
      </c>
      <c r="K165" s="11"/>
    </row>
    <row r="166" spans="1:11" ht="15.75">
      <c r="A166" s="94">
        <v>155</v>
      </c>
      <c r="B166" s="94">
        <v>51</v>
      </c>
      <c r="C166" s="92" t="s">
        <v>1327</v>
      </c>
      <c r="D166" s="140" t="s">
        <v>2461</v>
      </c>
      <c r="E166" s="24">
        <v>3000000</v>
      </c>
      <c r="F166" s="26">
        <v>3000000</v>
      </c>
      <c r="G166" s="11">
        <v>300000</v>
      </c>
      <c r="H166" s="129">
        <f t="shared" si="5"/>
        <v>3300000</v>
      </c>
      <c r="K166" s="11"/>
    </row>
    <row r="167" spans="1:11" ht="15.75">
      <c r="A167" s="94">
        <v>156</v>
      </c>
      <c r="B167" s="94">
        <v>52</v>
      </c>
      <c r="C167" s="92" t="s">
        <v>1328</v>
      </c>
      <c r="D167" s="140" t="s">
        <v>445</v>
      </c>
      <c r="E167" s="24">
        <v>35000</v>
      </c>
      <c r="F167" s="25">
        <v>35000</v>
      </c>
      <c r="G167" s="11">
        <f t="shared" si="4"/>
        <v>190000</v>
      </c>
      <c r="H167" s="129">
        <f t="shared" si="5"/>
        <v>225000</v>
      </c>
      <c r="K167" s="11"/>
    </row>
    <row r="168" spans="1:11" ht="31.5">
      <c r="A168" s="94">
        <v>157</v>
      </c>
      <c r="B168" s="94">
        <v>53</v>
      </c>
      <c r="C168" s="92" t="s">
        <v>1329</v>
      </c>
      <c r="D168" s="140" t="s">
        <v>444</v>
      </c>
      <c r="E168" s="24">
        <v>800000</v>
      </c>
      <c r="F168" s="25">
        <v>800000</v>
      </c>
      <c r="G168" s="11">
        <f t="shared" si="4"/>
        <v>310000</v>
      </c>
      <c r="H168" s="129">
        <f t="shared" si="5"/>
        <v>1110000</v>
      </c>
      <c r="K168" s="11"/>
    </row>
    <row r="169" spans="1:11" ht="15.75">
      <c r="A169" s="94">
        <v>158</v>
      </c>
      <c r="B169" s="94">
        <v>54</v>
      </c>
      <c r="C169" s="92" t="s">
        <v>1330</v>
      </c>
      <c r="D169" s="140" t="s">
        <v>2461</v>
      </c>
      <c r="E169" s="24">
        <v>1200000</v>
      </c>
      <c r="F169" s="25">
        <v>1200000</v>
      </c>
      <c r="G169" s="11">
        <f t="shared" si="4"/>
        <v>300000</v>
      </c>
      <c r="H169" s="129">
        <f t="shared" si="5"/>
        <v>1500000</v>
      </c>
      <c r="K169" s="11"/>
    </row>
    <row r="170" spans="1:11" ht="31.5">
      <c r="A170" s="94">
        <v>159</v>
      </c>
      <c r="B170" s="94">
        <v>55</v>
      </c>
      <c r="C170" s="92" t="s">
        <v>1331</v>
      </c>
      <c r="D170" s="140" t="s">
        <v>2461</v>
      </c>
      <c r="E170" s="24">
        <v>1000000</v>
      </c>
      <c r="F170" s="25">
        <v>1000000</v>
      </c>
      <c r="G170" s="11">
        <f t="shared" si="4"/>
        <v>300000</v>
      </c>
      <c r="H170" s="129">
        <f t="shared" si="5"/>
        <v>1300000</v>
      </c>
      <c r="K170" s="11"/>
    </row>
    <row r="171" spans="1:11" ht="31.5">
      <c r="A171" s="94">
        <v>160</v>
      </c>
      <c r="B171" s="94">
        <v>56</v>
      </c>
      <c r="C171" s="92" t="s">
        <v>1332</v>
      </c>
      <c r="D171" s="140" t="s">
        <v>2461</v>
      </c>
      <c r="E171" s="24">
        <v>700000</v>
      </c>
      <c r="F171" s="26">
        <v>700000</v>
      </c>
      <c r="G171" s="11">
        <f t="shared" si="4"/>
        <v>300000</v>
      </c>
      <c r="H171" s="129">
        <f t="shared" si="5"/>
        <v>1000000</v>
      </c>
      <c r="K171" s="11"/>
    </row>
    <row r="172" spans="1:11" ht="15.75">
      <c r="A172" s="94">
        <v>161</v>
      </c>
      <c r="B172" s="94">
        <v>57</v>
      </c>
      <c r="C172" s="92" t="s">
        <v>1333</v>
      </c>
      <c r="D172" s="140" t="s">
        <v>2461</v>
      </c>
      <c r="E172" s="24">
        <v>125000</v>
      </c>
      <c r="F172" s="26">
        <v>155000</v>
      </c>
      <c r="G172" s="11">
        <f t="shared" si="4"/>
        <v>300000</v>
      </c>
      <c r="H172" s="129">
        <f t="shared" si="5"/>
        <v>455000</v>
      </c>
      <c r="K172" s="11"/>
    </row>
    <row r="173" spans="1:11" ht="15.75">
      <c r="A173" s="94">
        <v>162</v>
      </c>
      <c r="B173" s="94">
        <v>58</v>
      </c>
      <c r="C173" s="92" t="s">
        <v>1334</v>
      </c>
      <c r="D173" s="140" t="s">
        <v>442</v>
      </c>
      <c r="E173" s="24">
        <v>3500000</v>
      </c>
      <c r="F173" s="26">
        <v>3500000</v>
      </c>
      <c r="G173" s="11">
        <f t="shared" si="4"/>
        <v>1520000</v>
      </c>
      <c r="H173" s="129">
        <f t="shared" si="5"/>
        <v>5020000</v>
      </c>
      <c r="K173" s="11"/>
    </row>
    <row r="174" spans="1:11" ht="15.75">
      <c r="A174" s="94">
        <v>163</v>
      </c>
      <c r="B174" s="94">
        <v>59</v>
      </c>
      <c r="C174" s="92" t="s">
        <v>1335</v>
      </c>
      <c r="D174" s="140" t="s">
        <v>443</v>
      </c>
      <c r="E174" s="24">
        <v>3500000</v>
      </c>
      <c r="F174" s="26">
        <v>3500000</v>
      </c>
      <c r="G174" s="11">
        <f t="shared" si="4"/>
        <v>660000</v>
      </c>
      <c r="H174" s="129">
        <f t="shared" si="5"/>
        <v>4160000</v>
      </c>
      <c r="K174" s="11"/>
    </row>
    <row r="175" spans="1:11" ht="15.75">
      <c r="A175" s="94">
        <v>164</v>
      </c>
      <c r="B175" s="94">
        <v>60</v>
      </c>
      <c r="C175" s="92" t="s">
        <v>1336</v>
      </c>
      <c r="D175" s="140" t="s">
        <v>442</v>
      </c>
      <c r="E175" s="24">
        <v>3500000</v>
      </c>
      <c r="F175" s="25">
        <v>3500000</v>
      </c>
      <c r="G175" s="11">
        <f t="shared" si="4"/>
        <v>1520000</v>
      </c>
      <c r="H175" s="129">
        <f t="shared" si="5"/>
        <v>5020000</v>
      </c>
      <c r="K175" s="11"/>
    </row>
    <row r="176" spans="1:11" ht="31.5">
      <c r="A176" s="94">
        <v>165</v>
      </c>
      <c r="B176" s="94">
        <v>61</v>
      </c>
      <c r="C176" s="92" t="s">
        <v>1337</v>
      </c>
      <c r="D176" s="140" t="s">
        <v>443</v>
      </c>
      <c r="E176" s="24">
        <v>2500000</v>
      </c>
      <c r="F176" s="26">
        <v>2500000</v>
      </c>
      <c r="G176" s="11">
        <f t="shared" si="4"/>
        <v>660000</v>
      </c>
      <c r="H176" s="129">
        <f t="shared" si="5"/>
        <v>3160000</v>
      </c>
      <c r="K176" s="11"/>
    </row>
    <row r="177" spans="1:11" ht="31.5">
      <c r="A177" s="94">
        <v>166</v>
      </c>
      <c r="B177" s="94">
        <v>62</v>
      </c>
      <c r="C177" s="39" t="s">
        <v>1338</v>
      </c>
      <c r="D177" s="140" t="s">
        <v>443</v>
      </c>
      <c r="E177" s="24">
        <v>3000000</v>
      </c>
      <c r="F177" s="26">
        <v>3000000</v>
      </c>
      <c r="G177" s="11">
        <f t="shared" si="4"/>
        <v>660000</v>
      </c>
      <c r="H177" s="129">
        <f t="shared" si="5"/>
        <v>3660000</v>
      </c>
      <c r="K177" s="11"/>
    </row>
    <row r="178" spans="1:11" ht="31.5">
      <c r="A178" s="94">
        <v>167</v>
      </c>
      <c r="B178" s="94">
        <v>63</v>
      </c>
      <c r="C178" s="39" t="s">
        <v>1339</v>
      </c>
      <c r="D178" s="138" t="s">
        <v>443</v>
      </c>
      <c r="E178" s="24">
        <v>2000000</v>
      </c>
      <c r="F178" s="25">
        <v>2000000</v>
      </c>
      <c r="G178" s="11">
        <f t="shared" si="4"/>
        <v>660000</v>
      </c>
      <c r="H178" s="129">
        <f t="shared" si="5"/>
        <v>2660000</v>
      </c>
      <c r="K178" s="11"/>
    </row>
    <row r="179" spans="1:11" ht="31.5">
      <c r="A179" s="94">
        <v>168</v>
      </c>
      <c r="B179" s="94">
        <v>64</v>
      </c>
      <c r="C179" s="39" t="s">
        <v>1340</v>
      </c>
      <c r="D179" s="138" t="s">
        <v>443</v>
      </c>
      <c r="E179" s="24">
        <v>2000000</v>
      </c>
      <c r="F179" s="26">
        <v>2000000</v>
      </c>
      <c r="G179" s="11">
        <f t="shared" si="4"/>
        <v>660000</v>
      </c>
      <c r="H179" s="129">
        <f t="shared" si="5"/>
        <v>2660000</v>
      </c>
      <c r="K179" s="11"/>
    </row>
    <row r="180" spans="1:11" ht="31.5">
      <c r="A180" s="94">
        <v>169</v>
      </c>
      <c r="B180" s="94">
        <v>65</v>
      </c>
      <c r="C180" s="39" t="s">
        <v>1341</v>
      </c>
      <c r="D180" s="138" t="s">
        <v>444</v>
      </c>
      <c r="E180" s="24">
        <v>1500000</v>
      </c>
      <c r="F180" s="26">
        <v>1500000</v>
      </c>
      <c r="G180" s="11">
        <f t="shared" si="4"/>
        <v>310000</v>
      </c>
      <c r="H180" s="129">
        <f t="shared" si="5"/>
        <v>1810000</v>
      </c>
      <c r="K180" s="11"/>
    </row>
    <row r="181" spans="1:11" ht="15.75">
      <c r="A181" s="94">
        <v>170</v>
      </c>
      <c r="B181" s="94">
        <v>66</v>
      </c>
      <c r="C181" s="39" t="s">
        <v>1342</v>
      </c>
      <c r="D181" s="138" t="s">
        <v>443</v>
      </c>
      <c r="E181" s="24">
        <v>2000000</v>
      </c>
      <c r="F181" s="26">
        <v>2000000</v>
      </c>
      <c r="G181" s="11">
        <f t="shared" si="4"/>
        <v>660000</v>
      </c>
      <c r="H181" s="129">
        <f t="shared" si="5"/>
        <v>2660000</v>
      </c>
      <c r="K181" s="11"/>
    </row>
    <row r="182" spans="1:11" ht="15.75">
      <c r="A182" s="94">
        <v>171</v>
      </c>
      <c r="B182" s="94">
        <v>67</v>
      </c>
      <c r="C182" s="39" t="s">
        <v>1343</v>
      </c>
      <c r="D182" s="138" t="s">
        <v>443</v>
      </c>
      <c r="E182" s="24">
        <v>2500000</v>
      </c>
      <c r="F182" s="26">
        <v>2500000</v>
      </c>
      <c r="G182" s="11">
        <f t="shared" si="4"/>
        <v>660000</v>
      </c>
      <c r="H182" s="129">
        <f t="shared" si="5"/>
        <v>3160000</v>
      </c>
      <c r="K182" s="11"/>
    </row>
    <row r="183" spans="1:11" ht="47.25">
      <c r="A183" s="94">
        <v>172</v>
      </c>
      <c r="B183" s="94">
        <v>68</v>
      </c>
      <c r="C183" s="39" t="s">
        <v>1344</v>
      </c>
      <c r="D183" s="138" t="s">
        <v>443</v>
      </c>
      <c r="E183" s="24">
        <v>2500000</v>
      </c>
      <c r="F183" s="26">
        <v>2500000</v>
      </c>
      <c r="G183" s="11">
        <f t="shared" si="4"/>
        <v>660000</v>
      </c>
      <c r="H183" s="129">
        <f t="shared" si="5"/>
        <v>3160000</v>
      </c>
      <c r="K183" s="11"/>
    </row>
    <row r="184" spans="1:11" ht="15.75">
      <c r="A184" s="94">
        <v>173</v>
      </c>
      <c r="B184" s="94">
        <v>69</v>
      </c>
      <c r="C184" s="39" t="s">
        <v>1345</v>
      </c>
      <c r="D184" s="138" t="s">
        <v>443</v>
      </c>
      <c r="E184" s="24">
        <v>3000000</v>
      </c>
      <c r="F184" s="26">
        <v>3000000</v>
      </c>
      <c r="G184" s="11">
        <f t="shared" si="4"/>
        <v>660000</v>
      </c>
      <c r="H184" s="129">
        <f t="shared" si="5"/>
        <v>3660000</v>
      </c>
      <c r="K184" s="11"/>
    </row>
    <row r="185" spans="1:11" ht="47.25">
      <c r="A185" s="94">
        <v>174</v>
      </c>
      <c r="B185" s="94">
        <v>70</v>
      </c>
      <c r="C185" s="39" t="s">
        <v>515</v>
      </c>
      <c r="D185" s="138" t="s">
        <v>442</v>
      </c>
      <c r="E185" s="24">
        <v>3000000</v>
      </c>
      <c r="F185" s="26">
        <v>3000000</v>
      </c>
      <c r="G185" s="11">
        <f t="shared" si="4"/>
        <v>1520000</v>
      </c>
      <c r="H185" s="129">
        <f t="shared" si="5"/>
        <v>4520000</v>
      </c>
      <c r="K185" s="11"/>
    </row>
    <row r="186" spans="1:11" ht="15.75">
      <c r="A186" s="94">
        <v>175</v>
      </c>
      <c r="B186" s="94">
        <v>71</v>
      </c>
      <c r="C186" s="39" t="s">
        <v>516</v>
      </c>
      <c r="D186" s="138" t="s">
        <v>443</v>
      </c>
      <c r="E186" s="24">
        <v>2000000</v>
      </c>
      <c r="F186" s="26">
        <v>2000000</v>
      </c>
      <c r="G186" s="11">
        <f t="shared" si="4"/>
        <v>660000</v>
      </c>
      <c r="H186" s="129">
        <f t="shared" si="5"/>
        <v>2660000</v>
      </c>
      <c r="K186" s="11"/>
    </row>
    <row r="187" spans="1:11" ht="15.75">
      <c r="A187" s="94">
        <v>176</v>
      </c>
      <c r="B187" s="94">
        <v>72</v>
      </c>
      <c r="C187" s="39" t="s">
        <v>517</v>
      </c>
      <c r="D187" s="138" t="s">
        <v>443</v>
      </c>
      <c r="E187" s="24">
        <v>2000000</v>
      </c>
      <c r="F187" s="26">
        <v>2000000</v>
      </c>
      <c r="G187" s="11">
        <f t="shared" si="4"/>
        <v>660000</v>
      </c>
      <c r="H187" s="129">
        <f t="shared" si="5"/>
        <v>2660000</v>
      </c>
      <c r="K187" s="11"/>
    </row>
    <row r="188" spans="1:11" ht="15.75">
      <c r="A188" s="94">
        <v>177</v>
      </c>
      <c r="B188" s="94">
        <v>73</v>
      </c>
      <c r="C188" s="39" t="s">
        <v>518</v>
      </c>
      <c r="D188" s="138"/>
      <c r="E188" s="24">
        <v>2000000</v>
      </c>
      <c r="F188" s="26">
        <v>2000000</v>
      </c>
      <c r="G188" s="11"/>
      <c r="H188" s="129">
        <f t="shared" si="5"/>
        <v>2000000</v>
      </c>
      <c r="K188" s="11"/>
    </row>
    <row r="189" spans="1:11" ht="47.25">
      <c r="A189" s="94">
        <v>178</v>
      </c>
      <c r="B189" s="94">
        <v>74</v>
      </c>
      <c r="C189" s="39" t="s">
        <v>519</v>
      </c>
      <c r="D189" s="138" t="s">
        <v>442</v>
      </c>
      <c r="E189" s="24">
        <v>2500000</v>
      </c>
      <c r="F189" s="26">
        <v>2500000</v>
      </c>
      <c r="G189" s="11">
        <f t="shared" si="4"/>
        <v>1520000</v>
      </c>
      <c r="H189" s="129">
        <f t="shared" si="5"/>
        <v>4020000</v>
      </c>
      <c r="K189" s="11"/>
    </row>
    <row r="190" spans="1:11" ht="31.5">
      <c r="A190" s="94">
        <v>179</v>
      </c>
      <c r="B190" s="94">
        <v>75</v>
      </c>
      <c r="C190" s="39" t="s">
        <v>520</v>
      </c>
      <c r="D190" s="138" t="s">
        <v>443</v>
      </c>
      <c r="E190" s="24">
        <v>2500000</v>
      </c>
      <c r="F190" s="26">
        <v>2500000</v>
      </c>
      <c r="G190" s="11">
        <f t="shared" si="4"/>
        <v>660000</v>
      </c>
      <c r="H190" s="129">
        <f t="shared" si="5"/>
        <v>3160000</v>
      </c>
      <c r="K190" s="11"/>
    </row>
    <row r="191" spans="1:11" ht="31.5">
      <c r="A191" s="94">
        <v>180</v>
      </c>
      <c r="B191" s="94">
        <v>76</v>
      </c>
      <c r="C191" s="39" t="s">
        <v>521</v>
      </c>
      <c r="D191" s="138" t="s">
        <v>442</v>
      </c>
      <c r="E191" s="24">
        <v>3500000</v>
      </c>
      <c r="F191" s="26">
        <v>3500000</v>
      </c>
      <c r="G191" s="11">
        <f t="shared" si="4"/>
        <v>1520000</v>
      </c>
      <c r="H191" s="129">
        <f t="shared" si="5"/>
        <v>5020000</v>
      </c>
      <c r="K191" s="11"/>
    </row>
    <row r="192" spans="1:11" ht="15.75">
      <c r="A192" s="94">
        <v>181</v>
      </c>
      <c r="B192" s="94">
        <v>77</v>
      </c>
      <c r="C192" s="39" t="s">
        <v>522</v>
      </c>
      <c r="D192" s="138" t="s">
        <v>442</v>
      </c>
      <c r="E192" s="24">
        <v>2500000</v>
      </c>
      <c r="F192" s="26">
        <v>2500000</v>
      </c>
      <c r="G192" s="11">
        <f t="shared" si="4"/>
        <v>1520000</v>
      </c>
      <c r="H192" s="129">
        <f t="shared" si="5"/>
        <v>4020000</v>
      </c>
      <c r="K192" s="11"/>
    </row>
    <row r="193" spans="1:11" ht="15.75">
      <c r="A193" s="94">
        <v>182</v>
      </c>
      <c r="B193" s="94">
        <v>78</v>
      </c>
      <c r="C193" s="39" t="s">
        <v>523</v>
      </c>
      <c r="D193" s="138" t="s">
        <v>444</v>
      </c>
      <c r="E193" s="24">
        <v>2000000</v>
      </c>
      <c r="F193" s="26">
        <v>2000000</v>
      </c>
      <c r="G193" s="11">
        <f t="shared" si="4"/>
        <v>310000</v>
      </c>
      <c r="H193" s="129">
        <f t="shared" si="5"/>
        <v>2310000</v>
      </c>
      <c r="K193" s="11"/>
    </row>
    <row r="194" spans="1:11" ht="15.75">
      <c r="A194" s="94">
        <v>183</v>
      </c>
      <c r="B194" s="94">
        <v>79</v>
      </c>
      <c r="C194" s="39" t="s">
        <v>524</v>
      </c>
      <c r="D194" s="138" t="s">
        <v>443</v>
      </c>
      <c r="E194" s="24">
        <v>2000000</v>
      </c>
      <c r="F194" s="26">
        <v>2000000</v>
      </c>
      <c r="G194" s="11">
        <f t="shared" si="4"/>
        <v>660000</v>
      </c>
      <c r="H194" s="129">
        <f t="shared" si="5"/>
        <v>2660000</v>
      </c>
      <c r="K194" s="11"/>
    </row>
    <row r="195" spans="1:11" ht="15.75">
      <c r="A195" s="94">
        <v>184</v>
      </c>
      <c r="B195" s="94">
        <v>80</v>
      </c>
      <c r="C195" s="39" t="s">
        <v>525</v>
      </c>
      <c r="D195" s="138" t="s">
        <v>443</v>
      </c>
      <c r="E195" s="24">
        <v>2000000</v>
      </c>
      <c r="F195" s="26">
        <v>2000000</v>
      </c>
      <c r="G195" s="11">
        <f t="shared" si="4"/>
        <v>660000</v>
      </c>
      <c r="H195" s="129">
        <f t="shared" si="5"/>
        <v>2660000</v>
      </c>
      <c r="K195" s="11"/>
    </row>
    <row r="196" spans="1:11" ht="15.75">
      <c r="A196" s="94">
        <v>185</v>
      </c>
      <c r="B196" s="94">
        <v>81</v>
      </c>
      <c r="C196" s="39" t="s">
        <v>526</v>
      </c>
      <c r="D196" s="138" t="s">
        <v>443</v>
      </c>
      <c r="E196" s="24">
        <v>3000000</v>
      </c>
      <c r="F196" s="26">
        <v>3000000</v>
      </c>
      <c r="G196" s="11">
        <f t="shared" si="4"/>
        <v>660000</v>
      </c>
      <c r="H196" s="129">
        <f t="shared" si="5"/>
        <v>3660000</v>
      </c>
      <c r="K196" s="11"/>
    </row>
    <row r="197" spans="1:11" ht="15.75">
      <c r="A197" s="94">
        <v>186</v>
      </c>
      <c r="B197" s="94">
        <v>82</v>
      </c>
      <c r="C197" s="39" t="s">
        <v>527</v>
      </c>
      <c r="D197" s="138" t="s">
        <v>443</v>
      </c>
      <c r="E197" s="24">
        <v>2000000</v>
      </c>
      <c r="F197" s="26">
        <v>2000000</v>
      </c>
      <c r="G197" s="11">
        <f t="shared" si="4"/>
        <v>660000</v>
      </c>
      <c r="H197" s="129">
        <f t="shared" si="5"/>
        <v>2660000</v>
      </c>
      <c r="K197" s="11"/>
    </row>
    <row r="198" spans="1:11" ht="15.75">
      <c r="A198" s="94">
        <v>187</v>
      </c>
      <c r="B198" s="94">
        <v>83</v>
      </c>
      <c r="C198" s="39" t="s">
        <v>528</v>
      </c>
      <c r="D198" s="138" t="s">
        <v>442</v>
      </c>
      <c r="E198" s="24">
        <v>2000000</v>
      </c>
      <c r="F198" s="26">
        <v>2000000</v>
      </c>
      <c r="G198" s="11">
        <f t="shared" si="4"/>
        <v>1520000</v>
      </c>
      <c r="H198" s="129">
        <f t="shared" si="5"/>
        <v>3520000</v>
      </c>
      <c r="K198" s="11"/>
    </row>
    <row r="199" spans="1:11" ht="15.75">
      <c r="A199" s="94">
        <v>188</v>
      </c>
      <c r="B199" s="94">
        <v>84</v>
      </c>
      <c r="C199" s="39" t="s">
        <v>529</v>
      </c>
      <c r="D199" s="138" t="s">
        <v>443</v>
      </c>
      <c r="E199" s="24">
        <v>2000000</v>
      </c>
      <c r="F199" s="26">
        <v>2000000</v>
      </c>
      <c r="G199" s="11">
        <f t="shared" si="4"/>
        <v>660000</v>
      </c>
      <c r="H199" s="129">
        <f t="shared" si="5"/>
        <v>2660000</v>
      </c>
      <c r="K199" s="11"/>
    </row>
    <row r="200" spans="1:11" ht="30.75" customHeight="1">
      <c r="A200" s="94">
        <v>189</v>
      </c>
      <c r="B200" s="94">
        <v>85</v>
      </c>
      <c r="C200" s="39" t="s">
        <v>455</v>
      </c>
      <c r="D200" s="138" t="s">
        <v>443</v>
      </c>
      <c r="E200" s="24">
        <v>2000000</v>
      </c>
      <c r="F200" s="26">
        <v>2000000</v>
      </c>
      <c r="G200" s="11">
        <f t="shared" si="4"/>
        <v>660000</v>
      </c>
      <c r="H200" s="129">
        <f t="shared" si="5"/>
        <v>2660000</v>
      </c>
      <c r="K200" s="11"/>
    </row>
    <row r="201" spans="1:11" ht="31.5">
      <c r="A201" s="94">
        <v>190</v>
      </c>
      <c r="B201" s="94">
        <v>86</v>
      </c>
      <c r="C201" s="39" t="s">
        <v>530</v>
      </c>
      <c r="D201" s="138">
        <v>1</v>
      </c>
      <c r="E201" s="24">
        <v>1500000</v>
      </c>
      <c r="F201" s="26">
        <v>1500000</v>
      </c>
      <c r="G201" s="11">
        <f t="shared" si="4"/>
        <v>144000</v>
      </c>
      <c r="H201" s="129">
        <f t="shared" si="5"/>
        <v>1644000</v>
      </c>
      <c r="K201" s="11"/>
    </row>
    <row r="202" spans="1:11" ht="31.5">
      <c r="A202" s="94">
        <v>191</v>
      </c>
      <c r="B202" s="94">
        <v>87</v>
      </c>
      <c r="C202" s="39" t="s">
        <v>531</v>
      </c>
      <c r="D202" s="138" t="s">
        <v>443</v>
      </c>
      <c r="E202" s="24">
        <v>1500000</v>
      </c>
      <c r="F202" s="26">
        <v>1500000</v>
      </c>
      <c r="G202" s="11">
        <f aca="true" t="shared" si="6" ref="G202:G265">IF(D202="ĐB",1520000,IF(D202="I",660000,IF(D202="II",310000,IF(D202="III",190000,IF(D202="db",300000,IF(D202=1,144000,IF(D202=2,63000,IF(D202=3,28500))))))))</f>
        <v>660000</v>
      </c>
      <c r="H202" s="129">
        <f aca="true" t="shared" si="7" ref="H202:H265">F202+G202</f>
        <v>2160000</v>
      </c>
      <c r="K202" s="11"/>
    </row>
    <row r="203" spans="1:11" ht="15.75">
      <c r="A203" s="94">
        <v>192</v>
      </c>
      <c r="B203" s="94">
        <v>88</v>
      </c>
      <c r="C203" s="39" t="s">
        <v>532</v>
      </c>
      <c r="D203" s="138" t="s">
        <v>442</v>
      </c>
      <c r="E203" s="24">
        <v>3000000</v>
      </c>
      <c r="F203" s="26">
        <v>3000000</v>
      </c>
      <c r="G203" s="11">
        <f t="shared" si="6"/>
        <v>1520000</v>
      </c>
      <c r="H203" s="129">
        <f t="shared" si="7"/>
        <v>4520000</v>
      </c>
      <c r="K203" s="11"/>
    </row>
    <row r="204" spans="1:11" ht="15.75">
      <c r="A204" s="94">
        <v>193</v>
      </c>
      <c r="B204" s="94">
        <v>89</v>
      </c>
      <c r="C204" s="39" t="s">
        <v>533</v>
      </c>
      <c r="D204" s="138">
        <v>2</v>
      </c>
      <c r="E204" s="24">
        <v>2000000</v>
      </c>
      <c r="F204" s="26">
        <v>2000000</v>
      </c>
      <c r="G204" s="11">
        <f t="shared" si="6"/>
        <v>63000</v>
      </c>
      <c r="H204" s="129">
        <f t="shared" si="7"/>
        <v>2063000</v>
      </c>
      <c r="K204" s="11"/>
    </row>
    <row r="205" spans="1:11" ht="15.75">
      <c r="A205" s="94">
        <v>194</v>
      </c>
      <c r="B205" s="94">
        <v>90</v>
      </c>
      <c r="C205" s="39" t="s">
        <v>534</v>
      </c>
      <c r="D205" s="138" t="s">
        <v>442</v>
      </c>
      <c r="E205" s="24">
        <v>4000000</v>
      </c>
      <c r="F205" s="25">
        <v>4000000</v>
      </c>
      <c r="G205" s="11">
        <f t="shared" si="6"/>
        <v>1520000</v>
      </c>
      <c r="H205" s="129">
        <f t="shared" si="7"/>
        <v>5520000</v>
      </c>
      <c r="K205" s="11"/>
    </row>
    <row r="206" spans="1:11" ht="31.5">
      <c r="A206" s="94">
        <v>195</v>
      </c>
      <c r="B206" s="94">
        <v>91</v>
      </c>
      <c r="C206" s="39" t="s">
        <v>535</v>
      </c>
      <c r="D206" s="138" t="s">
        <v>442</v>
      </c>
      <c r="E206" s="24">
        <v>3000000</v>
      </c>
      <c r="F206" s="25">
        <v>3000000</v>
      </c>
      <c r="G206" s="11">
        <f t="shared" si="6"/>
        <v>1520000</v>
      </c>
      <c r="H206" s="129">
        <f t="shared" si="7"/>
        <v>4520000</v>
      </c>
      <c r="K206" s="11"/>
    </row>
    <row r="207" spans="1:11" ht="31.5">
      <c r="A207" s="94">
        <v>196</v>
      </c>
      <c r="B207" s="94">
        <v>92</v>
      </c>
      <c r="C207" s="39" t="s">
        <v>536</v>
      </c>
      <c r="D207" s="138" t="s">
        <v>442</v>
      </c>
      <c r="E207" s="24">
        <v>3000000</v>
      </c>
      <c r="F207" s="25">
        <v>3000000</v>
      </c>
      <c r="G207" s="11">
        <f t="shared" si="6"/>
        <v>1520000</v>
      </c>
      <c r="H207" s="129">
        <f t="shared" si="7"/>
        <v>4520000</v>
      </c>
      <c r="K207" s="11"/>
    </row>
    <row r="208" spans="1:11" ht="31.5">
      <c r="A208" s="94">
        <v>197</v>
      </c>
      <c r="B208" s="94">
        <v>93</v>
      </c>
      <c r="C208" s="39" t="s">
        <v>537</v>
      </c>
      <c r="D208" s="138" t="s">
        <v>442</v>
      </c>
      <c r="E208" s="24">
        <v>3000000</v>
      </c>
      <c r="F208" s="26">
        <v>3000000</v>
      </c>
      <c r="G208" s="11">
        <f t="shared" si="6"/>
        <v>1520000</v>
      </c>
      <c r="H208" s="129">
        <f t="shared" si="7"/>
        <v>4520000</v>
      </c>
      <c r="K208" s="11"/>
    </row>
    <row r="209" spans="1:11" ht="31.5">
      <c r="A209" s="94">
        <v>198</v>
      </c>
      <c r="B209" s="94">
        <v>94</v>
      </c>
      <c r="C209" s="39" t="s">
        <v>538</v>
      </c>
      <c r="D209" s="138" t="s">
        <v>442</v>
      </c>
      <c r="E209" s="24">
        <v>15000000</v>
      </c>
      <c r="F209" s="26">
        <v>15000000</v>
      </c>
      <c r="G209" s="11">
        <f t="shared" si="6"/>
        <v>1520000</v>
      </c>
      <c r="H209" s="129">
        <f t="shared" si="7"/>
        <v>16520000</v>
      </c>
      <c r="K209" s="11"/>
    </row>
    <row r="210" spans="1:11" ht="31.5">
      <c r="A210" s="94">
        <v>199</v>
      </c>
      <c r="B210" s="94">
        <v>95</v>
      </c>
      <c r="C210" s="39" t="s">
        <v>2437</v>
      </c>
      <c r="D210" s="138" t="s">
        <v>442</v>
      </c>
      <c r="E210" s="24">
        <v>3000000</v>
      </c>
      <c r="F210" s="25">
        <v>3000000</v>
      </c>
      <c r="G210" s="11">
        <f t="shared" si="6"/>
        <v>1520000</v>
      </c>
      <c r="H210" s="129">
        <f t="shared" si="7"/>
        <v>4520000</v>
      </c>
      <c r="K210" s="11"/>
    </row>
    <row r="211" spans="1:11" ht="31.5">
      <c r="A211" s="94">
        <v>200</v>
      </c>
      <c r="B211" s="94">
        <v>96</v>
      </c>
      <c r="C211" s="39" t="s">
        <v>1350</v>
      </c>
      <c r="D211" s="138" t="s">
        <v>442</v>
      </c>
      <c r="E211" s="24">
        <v>2500000</v>
      </c>
      <c r="F211" s="26">
        <v>2500000</v>
      </c>
      <c r="G211" s="11">
        <f t="shared" si="6"/>
        <v>1520000</v>
      </c>
      <c r="H211" s="129">
        <f t="shared" si="7"/>
        <v>4020000</v>
      </c>
      <c r="K211" s="11"/>
    </row>
    <row r="212" spans="1:11" ht="31.5">
      <c r="A212" s="94">
        <v>201</v>
      </c>
      <c r="B212" s="94">
        <v>97</v>
      </c>
      <c r="C212" s="39" t="s">
        <v>1351</v>
      </c>
      <c r="D212" s="138" t="s">
        <v>442</v>
      </c>
      <c r="E212" s="24">
        <v>3000000</v>
      </c>
      <c r="F212" s="26">
        <v>3000000</v>
      </c>
      <c r="G212" s="11">
        <f t="shared" si="6"/>
        <v>1520000</v>
      </c>
      <c r="H212" s="129">
        <f t="shared" si="7"/>
        <v>4520000</v>
      </c>
      <c r="K212" s="11"/>
    </row>
    <row r="213" spans="1:11" ht="31.5">
      <c r="A213" s="94">
        <v>202</v>
      </c>
      <c r="B213" s="94">
        <v>98</v>
      </c>
      <c r="C213" s="39" t="s">
        <v>1352</v>
      </c>
      <c r="D213" s="138" t="s">
        <v>443</v>
      </c>
      <c r="E213" s="24">
        <v>2500000</v>
      </c>
      <c r="F213" s="26">
        <v>2500000</v>
      </c>
      <c r="G213" s="11">
        <f t="shared" si="6"/>
        <v>660000</v>
      </c>
      <c r="H213" s="129">
        <f t="shared" si="7"/>
        <v>3160000</v>
      </c>
      <c r="K213" s="11"/>
    </row>
    <row r="214" spans="1:11" ht="15.75">
      <c r="A214" s="94">
        <v>203</v>
      </c>
      <c r="B214" s="94">
        <v>99</v>
      </c>
      <c r="C214" s="39" t="s">
        <v>1353</v>
      </c>
      <c r="D214" s="138" t="s">
        <v>443</v>
      </c>
      <c r="E214" s="24">
        <v>2000000</v>
      </c>
      <c r="F214" s="26">
        <v>2000000</v>
      </c>
      <c r="G214" s="11">
        <f t="shared" si="6"/>
        <v>660000</v>
      </c>
      <c r="H214" s="129">
        <f t="shared" si="7"/>
        <v>2660000</v>
      </c>
      <c r="K214" s="11"/>
    </row>
    <row r="215" spans="1:11" ht="47.25">
      <c r="A215" s="94">
        <v>204</v>
      </c>
      <c r="B215" s="94">
        <v>100</v>
      </c>
      <c r="C215" s="39" t="s">
        <v>1354</v>
      </c>
      <c r="D215" s="138" t="s">
        <v>442</v>
      </c>
      <c r="E215" s="24">
        <v>2500000</v>
      </c>
      <c r="F215" s="25">
        <v>2500000</v>
      </c>
      <c r="G215" s="11">
        <f t="shared" si="6"/>
        <v>1520000</v>
      </c>
      <c r="H215" s="129">
        <f t="shared" si="7"/>
        <v>4020000</v>
      </c>
      <c r="K215" s="11"/>
    </row>
    <row r="216" spans="1:11" ht="31.5">
      <c r="A216" s="94">
        <v>205</v>
      </c>
      <c r="B216" s="94">
        <v>101</v>
      </c>
      <c r="C216" s="39" t="s">
        <v>1355</v>
      </c>
      <c r="D216" s="138" t="s">
        <v>442</v>
      </c>
      <c r="E216" s="24">
        <v>3000000</v>
      </c>
      <c r="F216" s="26">
        <v>3000000</v>
      </c>
      <c r="G216" s="11">
        <f t="shared" si="6"/>
        <v>1520000</v>
      </c>
      <c r="H216" s="129">
        <f t="shared" si="7"/>
        <v>4520000</v>
      </c>
      <c r="K216" s="11"/>
    </row>
    <row r="217" spans="1:11" ht="31.5" customHeight="1">
      <c r="A217" s="94">
        <v>206</v>
      </c>
      <c r="B217" s="94">
        <v>102</v>
      </c>
      <c r="C217" s="39" t="s">
        <v>1356</v>
      </c>
      <c r="D217" s="138" t="s">
        <v>443</v>
      </c>
      <c r="E217" s="24">
        <v>2500000</v>
      </c>
      <c r="F217" s="26">
        <v>2500000</v>
      </c>
      <c r="G217" s="11">
        <f t="shared" si="6"/>
        <v>660000</v>
      </c>
      <c r="H217" s="129">
        <f t="shared" si="7"/>
        <v>3160000</v>
      </c>
      <c r="K217" s="11"/>
    </row>
    <row r="218" spans="1:11" ht="31.5" customHeight="1">
      <c r="A218" s="94">
        <v>207</v>
      </c>
      <c r="B218" s="94">
        <v>103</v>
      </c>
      <c r="C218" s="39" t="s">
        <v>1357</v>
      </c>
      <c r="D218" s="138" t="s">
        <v>443</v>
      </c>
      <c r="E218" s="24">
        <v>2000000</v>
      </c>
      <c r="F218" s="26">
        <v>2000000</v>
      </c>
      <c r="G218" s="11">
        <f t="shared" si="6"/>
        <v>660000</v>
      </c>
      <c r="H218" s="129">
        <f t="shared" si="7"/>
        <v>2660000</v>
      </c>
      <c r="K218" s="11"/>
    </row>
    <row r="219" spans="1:11" ht="31.5">
      <c r="A219" s="94">
        <v>208</v>
      </c>
      <c r="B219" s="94">
        <v>104</v>
      </c>
      <c r="C219" s="39" t="s">
        <v>1358</v>
      </c>
      <c r="D219" s="138" t="s">
        <v>442</v>
      </c>
      <c r="E219" s="24">
        <v>2200000</v>
      </c>
      <c r="F219" s="26">
        <v>2200000</v>
      </c>
      <c r="G219" s="11">
        <f t="shared" si="6"/>
        <v>1520000</v>
      </c>
      <c r="H219" s="129">
        <f t="shared" si="7"/>
        <v>3720000</v>
      </c>
      <c r="K219" s="11"/>
    </row>
    <row r="220" spans="1:11" ht="31.5">
      <c r="A220" s="94">
        <v>209</v>
      </c>
      <c r="B220" s="94">
        <v>105</v>
      </c>
      <c r="C220" s="39" t="s">
        <v>1839</v>
      </c>
      <c r="D220" s="138" t="s">
        <v>442</v>
      </c>
      <c r="E220" s="24">
        <v>2200000</v>
      </c>
      <c r="F220" s="26">
        <v>2200000</v>
      </c>
      <c r="G220" s="11">
        <f t="shared" si="6"/>
        <v>1520000</v>
      </c>
      <c r="H220" s="129">
        <f t="shared" si="7"/>
        <v>3720000</v>
      </c>
      <c r="K220" s="11"/>
    </row>
    <row r="221" spans="1:11" ht="15.75">
      <c r="A221" s="94">
        <v>210</v>
      </c>
      <c r="B221" s="94">
        <v>106</v>
      </c>
      <c r="C221" s="39" t="s">
        <v>1359</v>
      </c>
      <c r="D221" s="138" t="s">
        <v>442</v>
      </c>
      <c r="E221" s="24">
        <v>2200000</v>
      </c>
      <c r="F221" s="26">
        <v>2200000</v>
      </c>
      <c r="G221" s="11">
        <f t="shared" si="6"/>
        <v>1520000</v>
      </c>
      <c r="H221" s="129">
        <f t="shared" si="7"/>
        <v>3720000</v>
      </c>
      <c r="K221" s="11"/>
    </row>
    <row r="222" spans="1:11" ht="31.5">
      <c r="A222" s="94">
        <v>211</v>
      </c>
      <c r="B222" s="94">
        <v>107</v>
      </c>
      <c r="C222" s="39" t="s">
        <v>1360</v>
      </c>
      <c r="D222" s="138" t="s">
        <v>442</v>
      </c>
      <c r="E222" s="24">
        <v>3000000</v>
      </c>
      <c r="F222" s="26">
        <v>3000000</v>
      </c>
      <c r="G222" s="11">
        <f t="shared" si="6"/>
        <v>1520000</v>
      </c>
      <c r="H222" s="129">
        <f t="shared" si="7"/>
        <v>4520000</v>
      </c>
      <c r="K222" s="11"/>
    </row>
    <row r="223" spans="1:11" ht="31.5">
      <c r="A223" s="94">
        <v>212</v>
      </c>
      <c r="B223" s="94">
        <v>108</v>
      </c>
      <c r="C223" s="39" t="s">
        <v>1361</v>
      </c>
      <c r="D223" s="138" t="s">
        <v>443</v>
      </c>
      <c r="E223" s="24">
        <v>1600000</v>
      </c>
      <c r="F223" s="26">
        <v>1600000</v>
      </c>
      <c r="G223" s="11">
        <f t="shared" si="6"/>
        <v>660000</v>
      </c>
      <c r="H223" s="129">
        <f t="shared" si="7"/>
        <v>2260000</v>
      </c>
      <c r="K223" s="11"/>
    </row>
    <row r="224" spans="1:11" ht="31.5">
      <c r="A224" s="94">
        <v>213</v>
      </c>
      <c r="B224" s="94">
        <v>109</v>
      </c>
      <c r="C224" s="39" t="s">
        <v>1362</v>
      </c>
      <c r="D224" s="138" t="s">
        <v>443</v>
      </c>
      <c r="E224" s="24">
        <v>1600000</v>
      </c>
      <c r="F224" s="26">
        <v>1600000</v>
      </c>
      <c r="G224" s="11">
        <f t="shared" si="6"/>
        <v>660000</v>
      </c>
      <c r="H224" s="129">
        <f t="shared" si="7"/>
        <v>2260000</v>
      </c>
      <c r="K224" s="11"/>
    </row>
    <row r="225" spans="1:11" ht="15.75">
      <c r="A225" s="94">
        <v>214</v>
      </c>
      <c r="B225" s="94">
        <v>110</v>
      </c>
      <c r="C225" s="39" t="s">
        <v>1363</v>
      </c>
      <c r="D225" s="138" t="s">
        <v>444</v>
      </c>
      <c r="E225" s="24">
        <v>1200000</v>
      </c>
      <c r="F225" s="26">
        <v>1200000</v>
      </c>
      <c r="G225" s="11">
        <f t="shared" si="6"/>
        <v>310000</v>
      </c>
      <c r="H225" s="129">
        <f t="shared" si="7"/>
        <v>1510000</v>
      </c>
      <c r="K225" s="11"/>
    </row>
    <row r="226" spans="1:11" ht="15.75">
      <c r="A226" s="94">
        <v>215</v>
      </c>
      <c r="B226" s="94">
        <v>111</v>
      </c>
      <c r="C226" s="39" t="s">
        <v>1364</v>
      </c>
      <c r="D226" s="138" t="s">
        <v>443</v>
      </c>
      <c r="E226" s="24">
        <v>10000000</v>
      </c>
      <c r="F226" s="25">
        <v>10000000</v>
      </c>
      <c r="G226" s="11">
        <f t="shared" si="6"/>
        <v>660000</v>
      </c>
      <c r="H226" s="129">
        <f t="shared" si="7"/>
        <v>10660000</v>
      </c>
      <c r="K226" s="11"/>
    </row>
    <row r="227" spans="1:11" ht="15.75">
      <c r="A227" s="94">
        <v>216</v>
      </c>
      <c r="B227" s="94">
        <v>112</v>
      </c>
      <c r="C227" s="39" t="s">
        <v>1365</v>
      </c>
      <c r="D227" s="138" t="s">
        <v>442</v>
      </c>
      <c r="E227" s="24">
        <v>3000000</v>
      </c>
      <c r="F227" s="25">
        <v>3000000</v>
      </c>
      <c r="G227" s="11">
        <f t="shared" si="6"/>
        <v>1520000</v>
      </c>
      <c r="H227" s="129">
        <f t="shared" si="7"/>
        <v>4520000</v>
      </c>
      <c r="K227" s="11"/>
    </row>
    <row r="228" spans="1:11" ht="47.25">
      <c r="A228" s="94">
        <v>217</v>
      </c>
      <c r="B228" s="94">
        <v>113</v>
      </c>
      <c r="C228" s="39" t="s">
        <v>1366</v>
      </c>
      <c r="D228" s="138" t="s">
        <v>442</v>
      </c>
      <c r="E228" s="24">
        <v>1200000</v>
      </c>
      <c r="F228" s="25">
        <v>1200000</v>
      </c>
      <c r="G228" s="11">
        <f t="shared" si="6"/>
        <v>1520000</v>
      </c>
      <c r="H228" s="129">
        <f t="shared" si="7"/>
        <v>2720000</v>
      </c>
      <c r="K228" s="11"/>
    </row>
    <row r="229" spans="1:11" ht="31.5">
      <c r="A229" s="94">
        <v>218</v>
      </c>
      <c r="B229" s="94">
        <v>114</v>
      </c>
      <c r="C229" s="39" t="s">
        <v>1367</v>
      </c>
      <c r="D229" s="138" t="s">
        <v>443</v>
      </c>
      <c r="E229" s="24">
        <v>3000000</v>
      </c>
      <c r="F229" s="26">
        <v>3000000</v>
      </c>
      <c r="G229" s="11">
        <f t="shared" si="6"/>
        <v>660000</v>
      </c>
      <c r="H229" s="129">
        <f t="shared" si="7"/>
        <v>3660000</v>
      </c>
      <c r="K229" s="11"/>
    </row>
    <row r="230" spans="1:11" ht="15.75">
      <c r="A230" s="94">
        <v>219</v>
      </c>
      <c r="B230" s="94">
        <v>115</v>
      </c>
      <c r="C230" s="39" t="s">
        <v>1368</v>
      </c>
      <c r="D230" s="138" t="s">
        <v>443</v>
      </c>
      <c r="E230" s="24">
        <v>2000000</v>
      </c>
      <c r="F230" s="25">
        <v>2000000</v>
      </c>
      <c r="G230" s="11">
        <f t="shared" si="6"/>
        <v>660000</v>
      </c>
      <c r="H230" s="129">
        <f t="shared" si="7"/>
        <v>2660000</v>
      </c>
      <c r="K230" s="11"/>
    </row>
    <row r="231" spans="1:11" ht="31.5">
      <c r="A231" s="94">
        <v>220</v>
      </c>
      <c r="B231" s="94">
        <v>116</v>
      </c>
      <c r="C231" s="39" t="s">
        <v>1369</v>
      </c>
      <c r="D231" s="138" t="s">
        <v>443</v>
      </c>
      <c r="E231" s="24">
        <v>1500000</v>
      </c>
      <c r="F231" s="26">
        <v>1500000</v>
      </c>
      <c r="G231" s="11">
        <f t="shared" si="6"/>
        <v>660000</v>
      </c>
      <c r="H231" s="129">
        <f t="shared" si="7"/>
        <v>2160000</v>
      </c>
      <c r="K231" s="11"/>
    </row>
    <row r="232" spans="1:11" ht="15.75">
      <c r="A232" s="94">
        <v>221</v>
      </c>
      <c r="B232" s="94">
        <v>117</v>
      </c>
      <c r="C232" s="39" t="s">
        <v>1370</v>
      </c>
      <c r="D232" s="138" t="s">
        <v>443</v>
      </c>
      <c r="E232" s="24">
        <v>2000000</v>
      </c>
      <c r="F232" s="26">
        <v>2000000</v>
      </c>
      <c r="G232" s="11">
        <f t="shared" si="6"/>
        <v>660000</v>
      </c>
      <c r="H232" s="129">
        <f t="shared" si="7"/>
        <v>2660000</v>
      </c>
      <c r="K232" s="11"/>
    </row>
    <row r="233" spans="1:11" ht="31.5">
      <c r="A233" s="94">
        <v>222</v>
      </c>
      <c r="B233" s="94">
        <v>118</v>
      </c>
      <c r="C233" s="39" t="s">
        <v>1371</v>
      </c>
      <c r="D233" s="138" t="s">
        <v>443</v>
      </c>
      <c r="E233" s="24">
        <v>1500000</v>
      </c>
      <c r="F233" s="26">
        <v>1500000</v>
      </c>
      <c r="G233" s="11">
        <f t="shared" si="6"/>
        <v>660000</v>
      </c>
      <c r="H233" s="129">
        <f t="shared" si="7"/>
        <v>2160000</v>
      </c>
      <c r="K233" s="11"/>
    </row>
    <row r="234" spans="1:11" ht="20.25" customHeight="1">
      <c r="A234" s="19" t="s">
        <v>421</v>
      </c>
      <c r="B234" s="19"/>
      <c r="C234" s="41" t="s">
        <v>1372</v>
      </c>
      <c r="D234" s="138"/>
      <c r="E234" s="11"/>
      <c r="F234" s="26"/>
      <c r="G234" s="11"/>
      <c r="H234" s="129">
        <f t="shared" si="7"/>
        <v>0</v>
      </c>
      <c r="K234" s="11"/>
    </row>
    <row r="235" spans="1:11" ht="15.75">
      <c r="A235" s="18">
        <v>223</v>
      </c>
      <c r="B235" s="18">
        <v>1</v>
      </c>
      <c r="C235" s="39" t="s">
        <v>1373</v>
      </c>
      <c r="D235" s="138"/>
      <c r="E235" s="24">
        <v>5000</v>
      </c>
      <c r="F235" s="26">
        <v>5000</v>
      </c>
      <c r="G235" s="11"/>
      <c r="H235" s="129">
        <f t="shared" si="7"/>
        <v>5000</v>
      </c>
      <c r="K235" s="11"/>
    </row>
    <row r="236" spans="1:11" ht="15.75">
      <c r="A236" s="18">
        <v>224</v>
      </c>
      <c r="B236" s="18">
        <v>2</v>
      </c>
      <c r="C236" s="39" t="s">
        <v>1374</v>
      </c>
      <c r="D236" s="138">
        <v>1</v>
      </c>
      <c r="E236" s="24">
        <v>100000</v>
      </c>
      <c r="F236" s="26">
        <v>100000</v>
      </c>
      <c r="G236" s="11">
        <f t="shared" si="6"/>
        <v>144000</v>
      </c>
      <c r="H236" s="129">
        <f t="shared" si="7"/>
        <v>244000</v>
      </c>
      <c r="K236" s="11"/>
    </row>
    <row r="237" spans="1:11" ht="15.75">
      <c r="A237" s="18">
        <v>225</v>
      </c>
      <c r="B237" s="18">
        <v>3</v>
      </c>
      <c r="C237" s="39" t="s">
        <v>1375</v>
      </c>
      <c r="D237" s="138">
        <v>2</v>
      </c>
      <c r="E237" s="24">
        <v>80000</v>
      </c>
      <c r="F237" s="26">
        <v>80000</v>
      </c>
      <c r="G237" s="11">
        <f t="shared" si="6"/>
        <v>63000</v>
      </c>
      <c r="H237" s="129">
        <f t="shared" si="7"/>
        <v>143000</v>
      </c>
      <c r="K237" s="11"/>
    </row>
    <row r="238" spans="1:11" ht="15.75">
      <c r="A238" s="18">
        <v>226</v>
      </c>
      <c r="B238" s="18">
        <v>4</v>
      </c>
      <c r="C238" s="39" t="s">
        <v>1376</v>
      </c>
      <c r="D238" s="138">
        <v>1</v>
      </c>
      <c r="E238" s="24">
        <v>350000</v>
      </c>
      <c r="F238" s="26">
        <v>350000</v>
      </c>
      <c r="G238" s="11">
        <f t="shared" si="6"/>
        <v>144000</v>
      </c>
      <c r="H238" s="129">
        <f t="shared" si="7"/>
        <v>494000</v>
      </c>
      <c r="K238" s="11"/>
    </row>
    <row r="239" spans="1:11" ht="15.75">
      <c r="A239" s="18">
        <v>227</v>
      </c>
      <c r="B239" s="18">
        <v>5</v>
      </c>
      <c r="C239" s="39" t="s">
        <v>1377</v>
      </c>
      <c r="D239" s="138">
        <v>1</v>
      </c>
      <c r="E239" s="24">
        <v>70000</v>
      </c>
      <c r="F239" s="26">
        <v>70000</v>
      </c>
      <c r="G239" s="11">
        <f t="shared" si="6"/>
        <v>144000</v>
      </c>
      <c r="H239" s="129">
        <f t="shared" si="7"/>
        <v>214000</v>
      </c>
      <c r="K239" s="11"/>
    </row>
    <row r="240" spans="1:11" ht="15.75">
      <c r="A240" s="18">
        <v>228</v>
      </c>
      <c r="B240" s="18">
        <v>6</v>
      </c>
      <c r="C240" s="39" t="s">
        <v>1378</v>
      </c>
      <c r="D240" s="138"/>
      <c r="E240" s="24">
        <v>200000</v>
      </c>
      <c r="F240" s="26">
        <v>200000</v>
      </c>
      <c r="G240" s="11"/>
      <c r="H240" s="129">
        <f t="shared" si="7"/>
        <v>200000</v>
      </c>
      <c r="K240" s="11"/>
    </row>
    <row r="241" spans="1:11" ht="15.75">
      <c r="A241" s="18">
        <v>229</v>
      </c>
      <c r="B241" s="18">
        <v>7</v>
      </c>
      <c r="C241" s="39" t="s">
        <v>1382</v>
      </c>
      <c r="D241" s="138">
        <v>3</v>
      </c>
      <c r="E241" s="24">
        <v>15000</v>
      </c>
      <c r="F241" s="26">
        <v>15000</v>
      </c>
      <c r="G241" s="11">
        <f t="shared" si="6"/>
        <v>28500</v>
      </c>
      <c r="H241" s="129">
        <f t="shared" si="7"/>
        <v>43500</v>
      </c>
      <c r="K241" s="11"/>
    </row>
    <row r="242" spans="1:11" ht="15.75">
      <c r="A242" s="18">
        <v>230</v>
      </c>
      <c r="B242" s="18">
        <v>8</v>
      </c>
      <c r="C242" s="39" t="s">
        <v>1383</v>
      </c>
      <c r="D242" s="138">
        <v>1</v>
      </c>
      <c r="E242" s="24">
        <v>80000</v>
      </c>
      <c r="F242" s="26">
        <v>80000</v>
      </c>
      <c r="G242" s="11">
        <f t="shared" si="6"/>
        <v>144000</v>
      </c>
      <c r="H242" s="129">
        <f t="shared" si="7"/>
        <v>224000</v>
      </c>
      <c r="K242" s="11"/>
    </row>
    <row r="243" spans="1:11" ht="15.75">
      <c r="A243" s="18">
        <v>231</v>
      </c>
      <c r="B243" s="18">
        <v>9</v>
      </c>
      <c r="C243" s="39" t="s">
        <v>1384</v>
      </c>
      <c r="D243" s="138"/>
      <c r="E243" s="24">
        <v>12000</v>
      </c>
      <c r="F243" s="26">
        <v>12000</v>
      </c>
      <c r="G243" s="11"/>
      <c r="H243" s="129">
        <f t="shared" si="7"/>
        <v>12000</v>
      </c>
      <c r="K243" s="11"/>
    </row>
    <row r="244" spans="1:11" ht="15.75">
      <c r="A244" s="18">
        <v>232</v>
      </c>
      <c r="B244" s="18">
        <v>10</v>
      </c>
      <c r="C244" s="39" t="s">
        <v>1385</v>
      </c>
      <c r="D244" s="138">
        <v>1</v>
      </c>
      <c r="E244" s="24">
        <v>25000</v>
      </c>
      <c r="F244" s="26">
        <v>25000</v>
      </c>
      <c r="G244" s="11">
        <f t="shared" si="6"/>
        <v>144000</v>
      </c>
      <c r="H244" s="129">
        <f t="shared" si="7"/>
        <v>169000</v>
      </c>
      <c r="K244" s="11"/>
    </row>
    <row r="245" spans="1:11" ht="15.75">
      <c r="A245" s="18">
        <v>233</v>
      </c>
      <c r="B245" s="18">
        <v>11</v>
      </c>
      <c r="C245" s="39" t="s">
        <v>1386</v>
      </c>
      <c r="D245" s="138">
        <v>1</v>
      </c>
      <c r="E245" s="24">
        <v>180000</v>
      </c>
      <c r="F245" s="26">
        <v>180000</v>
      </c>
      <c r="G245" s="11">
        <f t="shared" si="6"/>
        <v>144000</v>
      </c>
      <c r="H245" s="129">
        <f t="shared" si="7"/>
        <v>324000</v>
      </c>
      <c r="K245" s="11"/>
    </row>
    <row r="246" spans="1:11" ht="15.75">
      <c r="A246" s="18">
        <v>234</v>
      </c>
      <c r="B246" s="18">
        <v>12</v>
      </c>
      <c r="C246" s="39" t="s">
        <v>1387</v>
      </c>
      <c r="D246" s="138">
        <v>1</v>
      </c>
      <c r="E246" s="24">
        <v>35000</v>
      </c>
      <c r="F246" s="26">
        <v>35000</v>
      </c>
      <c r="G246" s="11">
        <f t="shared" si="6"/>
        <v>144000</v>
      </c>
      <c r="H246" s="129">
        <f t="shared" si="7"/>
        <v>179000</v>
      </c>
      <c r="K246" s="11"/>
    </row>
    <row r="247" spans="1:11" ht="15.75">
      <c r="A247" s="18">
        <v>235</v>
      </c>
      <c r="B247" s="18">
        <v>13</v>
      </c>
      <c r="C247" s="39" t="s">
        <v>639</v>
      </c>
      <c r="D247" s="138" t="s">
        <v>445</v>
      </c>
      <c r="E247" s="24">
        <v>80000</v>
      </c>
      <c r="F247" s="26">
        <v>80000</v>
      </c>
      <c r="G247" s="11">
        <f t="shared" si="6"/>
        <v>190000</v>
      </c>
      <c r="H247" s="129">
        <f t="shared" si="7"/>
        <v>270000</v>
      </c>
      <c r="K247" s="11"/>
    </row>
    <row r="248" spans="1:11" ht="31.5">
      <c r="A248" s="18">
        <v>236</v>
      </c>
      <c r="B248" s="18">
        <v>14</v>
      </c>
      <c r="C248" s="39" t="s">
        <v>1388</v>
      </c>
      <c r="D248" s="138"/>
      <c r="E248" s="24">
        <v>12000</v>
      </c>
      <c r="F248" s="26">
        <v>12000</v>
      </c>
      <c r="G248" s="11"/>
      <c r="H248" s="129">
        <f t="shared" si="7"/>
        <v>12000</v>
      </c>
      <c r="K248" s="11"/>
    </row>
    <row r="249" spans="1:11" ht="31.5">
      <c r="A249" s="18">
        <v>237</v>
      </c>
      <c r="B249" s="18">
        <v>15</v>
      </c>
      <c r="C249" s="39" t="s">
        <v>1389</v>
      </c>
      <c r="D249" s="138">
        <v>1</v>
      </c>
      <c r="E249" s="24">
        <v>400000</v>
      </c>
      <c r="F249" s="26">
        <v>400000</v>
      </c>
      <c r="G249" s="11">
        <f t="shared" si="6"/>
        <v>144000</v>
      </c>
      <c r="H249" s="129">
        <f t="shared" si="7"/>
        <v>544000</v>
      </c>
      <c r="K249" s="11"/>
    </row>
    <row r="250" spans="1:11" ht="15.75">
      <c r="A250" s="18">
        <v>238</v>
      </c>
      <c r="B250" s="18">
        <v>16</v>
      </c>
      <c r="C250" s="39" t="s">
        <v>1390</v>
      </c>
      <c r="D250" s="138">
        <v>1</v>
      </c>
      <c r="E250" s="24">
        <v>150000</v>
      </c>
      <c r="F250" s="26">
        <v>150000</v>
      </c>
      <c r="G250" s="11">
        <f t="shared" si="6"/>
        <v>144000</v>
      </c>
      <c r="H250" s="129">
        <f t="shared" si="7"/>
        <v>294000</v>
      </c>
      <c r="K250" s="11"/>
    </row>
    <row r="251" spans="1:11" ht="15.75">
      <c r="A251" s="18">
        <v>239</v>
      </c>
      <c r="B251" s="18">
        <v>17</v>
      </c>
      <c r="C251" s="95" t="s">
        <v>1391</v>
      </c>
      <c r="D251" s="138">
        <v>2</v>
      </c>
      <c r="E251" s="24">
        <v>120000</v>
      </c>
      <c r="F251" s="26">
        <v>120000</v>
      </c>
      <c r="G251" s="11">
        <f t="shared" si="6"/>
        <v>63000</v>
      </c>
      <c r="H251" s="129">
        <f t="shared" si="7"/>
        <v>183000</v>
      </c>
      <c r="K251" s="11"/>
    </row>
    <row r="252" spans="1:11" ht="15.75">
      <c r="A252" s="18">
        <v>240</v>
      </c>
      <c r="B252" s="18">
        <v>18</v>
      </c>
      <c r="C252" s="39" t="s">
        <v>1392</v>
      </c>
      <c r="D252" s="138">
        <v>1</v>
      </c>
      <c r="E252" s="24">
        <v>180000</v>
      </c>
      <c r="F252" s="26">
        <v>180000</v>
      </c>
      <c r="G252" s="11">
        <f t="shared" si="6"/>
        <v>144000</v>
      </c>
      <c r="H252" s="129">
        <f t="shared" si="7"/>
        <v>324000</v>
      </c>
      <c r="K252" s="11"/>
    </row>
    <row r="253" spans="1:11" ht="15.75">
      <c r="A253" s="18">
        <v>241</v>
      </c>
      <c r="B253" s="18">
        <v>19</v>
      </c>
      <c r="C253" s="39" t="s">
        <v>1393</v>
      </c>
      <c r="D253" s="138">
        <v>1</v>
      </c>
      <c r="E253" s="24">
        <v>100000</v>
      </c>
      <c r="F253" s="26">
        <v>100000</v>
      </c>
      <c r="G253" s="11">
        <f t="shared" si="6"/>
        <v>144000</v>
      </c>
      <c r="H253" s="129">
        <f t="shared" si="7"/>
        <v>244000</v>
      </c>
      <c r="K253" s="11"/>
    </row>
    <row r="254" spans="1:11" ht="15.75">
      <c r="A254" s="18">
        <v>242</v>
      </c>
      <c r="B254" s="18">
        <v>20</v>
      </c>
      <c r="C254" s="39" t="s">
        <v>1394</v>
      </c>
      <c r="D254" s="138" t="s">
        <v>444</v>
      </c>
      <c r="E254" s="24">
        <v>150000</v>
      </c>
      <c r="F254" s="26">
        <v>150000</v>
      </c>
      <c r="G254" s="11">
        <f t="shared" si="6"/>
        <v>310000</v>
      </c>
      <c r="H254" s="129">
        <f t="shared" si="7"/>
        <v>460000</v>
      </c>
      <c r="K254" s="11"/>
    </row>
    <row r="255" spans="1:11" ht="15.75">
      <c r="A255" s="18">
        <v>243</v>
      </c>
      <c r="B255" s="18">
        <v>21</v>
      </c>
      <c r="C255" s="39" t="s">
        <v>1395</v>
      </c>
      <c r="D255" s="138">
        <v>1</v>
      </c>
      <c r="E255" s="24">
        <v>400000</v>
      </c>
      <c r="F255" s="26">
        <v>400000</v>
      </c>
      <c r="G255" s="11">
        <v>144000</v>
      </c>
      <c r="H255" s="129">
        <f t="shared" si="7"/>
        <v>544000</v>
      </c>
      <c r="K255" s="11"/>
    </row>
    <row r="256" spans="1:11" ht="15.75">
      <c r="A256" s="18">
        <v>244</v>
      </c>
      <c r="B256" s="18">
        <v>22</v>
      </c>
      <c r="C256" s="39" t="s">
        <v>1396</v>
      </c>
      <c r="D256" s="138" t="s">
        <v>443</v>
      </c>
      <c r="E256" s="24">
        <v>700000</v>
      </c>
      <c r="F256" s="26">
        <v>700000</v>
      </c>
      <c r="G256" s="11">
        <f t="shared" si="6"/>
        <v>660000</v>
      </c>
      <c r="H256" s="129">
        <f t="shared" si="7"/>
        <v>1360000</v>
      </c>
      <c r="K256" s="11"/>
    </row>
    <row r="257" spans="1:11" ht="15.75">
      <c r="A257" s="18">
        <v>245</v>
      </c>
      <c r="B257" s="18">
        <v>23</v>
      </c>
      <c r="C257" s="39" t="s">
        <v>1843</v>
      </c>
      <c r="D257" s="138" t="s">
        <v>443</v>
      </c>
      <c r="E257" s="24">
        <v>1200000</v>
      </c>
      <c r="F257" s="26">
        <v>1200000</v>
      </c>
      <c r="G257" s="11">
        <f t="shared" si="6"/>
        <v>660000</v>
      </c>
      <c r="H257" s="129">
        <f t="shared" si="7"/>
        <v>1860000</v>
      </c>
      <c r="K257" s="11"/>
    </row>
    <row r="258" spans="1:11" ht="15.75">
      <c r="A258" s="18">
        <v>246</v>
      </c>
      <c r="B258" s="18">
        <v>24</v>
      </c>
      <c r="C258" s="39" t="s">
        <v>1844</v>
      </c>
      <c r="D258" s="138" t="s">
        <v>444</v>
      </c>
      <c r="E258" s="24">
        <v>500000</v>
      </c>
      <c r="F258" s="25">
        <v>500000</v>
      </c>
      <c r="G258" s="11">
        <f t="shared" si="6"/>
        <v>310000</v>
      </c>
      <c r="H258" s="129">
        <f t="shared" si="7"/>
        <v>810000</v>
      </c>
      <c r="K258" s="11"/>
    </row>
    <row r="259" spans="1:11" ht="15.75">
      <c r="A259" s="18">
        <v>247</v>
      </c>
      <c r="B259" s="18">
        <v>25</v>
      </c>
      <c r="C259" s="39" t="s">
        <v>1845</v>
      </c>
      <c r="D259" s="138" t="s">
        <v>443</v>
      </c>
      <c r="E259" s="24">
        <v>1200000</v>
      </c>
      <c r="F259" s="26">
        <v>1200000</v>
      </c>
      <c r="G259" s="11">
        <f t="shared" si="6"/>
        <v>660000</v>
      </c>
      <c r="H259" s="129">
        <f t="shared" si="7"/>
        <v>1860000</v>
      </c>
      <c r="K259" s="11"/>
    </row>
    <row r="260" spans="1:11" ht="30" customHeight="1">
      <c r="A260" s="18">
        <v>248</v>
      </c>
      <c r="B260" s="18">
        <v>26</v>
      </c>
      <c r="C260" s="39" t="s">
        <v>1849</v>
      </c>
      <c r="D260" s="138"/>
      <c r="E260" s="24">
        <v>350000</v>
      </c>
      <c r="F260" s="26">
        <v>350000</v>
      </c>
      <c r="G260" s="11"/>
      <c r="H260" s="129">
        <f t="shared" si="7"/>
        <v>350000</v>
      </c>
      <c r="K260" s="11"/>
    </row>
    <row r="261" spans="1:11" ht="47.25">
      <c r="A261" s="18">
        <v>249</v>
      </c>
      <c r="B261" s="18">
        <v>27</v>
      </c>
      <c r="C261" s="39" t="s">
        <v>1850</v>
      </c>
      <c r="D261" s="138" t="s">
        <v>2461</v>
      </c>
      <c r="E261" s="24">
        <v>1500000</v>
      </c>
      <c r="F261" s="25">
        <v>1500000</v>
      </c>
      <c r="G261" s="11">
        <f t="shared" si="6"/>
        <v>300000</v>
      </c>
      <c r="H261" s="129">
        <f t="shared" si="7"/>
        <v>1800000</v>
      </c>
      <c r="K261" s="11"/>
    </row>
    <row r="262" spans="1:11" ht="15.75">
      <c r="A262" s="18">
        <v>250</v>
      </c>
      <c r="B262" s="18">
        <v>28</v>
      </c>
      <c r="C262" s="39" t="s">
        <v>1851</v>
      </c>
      <c r="D262" s="138">
        <v>1</v>
      </c>
      <c r="E262" s="24">
        <v>400000</v>
      </c>
      <c r="F262" s="26">
        <v>400000</v>
      </c>
      <c r="G262" s="11">
        <f t="shared" si="6"/>
        <v>144000</v>
      </c>
      <c r="H262" s="129">
        <f t="shared" si="7"/>
        <v>544000</v>
      </c>
      <c r="K262" s="11"/>
    </row>
    <row r="263" spans="1:11" ht="31.5">
      <c r="A263" s="18">
        <v>251</v>
      </c>
      <c r="B263" s="18">
        <v>29</v>
      </c>
      <c r="C263" s="39" t="s">
        <v>1852</v>
      </c>
      <c r="D263" s="138" t="s">
        <v>442</v>
      </c>
      <c r="E263" s="24">
        <v>1300000</v>
      </c>
      <c r="F263" s="26">
        <v>1300000</v>
      </c>
      <c r="G263" s="11">
        <f t="shared" si="6"/>
        <v>1520000</v>
      </c>
      <c r="H263" s="129">
        <f t="shared" si="7"/>
        <v>2820000</v>
      </c>
      <c r="K263" s="11"/>
    </row>
    <row r="264" spans="1:11" ht="15.75">
      <c r="A264" s="18">
        <v>252</v>
      </c>
      <c r="B264" s="18">
        <v>30</v>
      </c>
      <c r="C264" s="39" t="s">
        <v>1853</v>
      </c>
      <c r="D264" s="138" t="s">
        <v>444</v>
      </c>
      <c r="E264" s="24">
        <v>500000</v>
      </c>
      <c r="F264" s="26">
        <v>500000</v>
      </c>
      <c r="G264" s="11">
        <f t="shared" si="6"/>
        <v>310000</v>
      </c>
      <c r="H264" s="129">
        <f t="shared" si="7"/>
        <v>810000</v>
      </c>
      <c r="K264" s="11"/>
    </row>
    <row r="265" spans="1:11" ht="15.75">
      <c r="A265" s="18">
        <v>253</v>
      </c>
      <c r="B265" s="18">
        <v>31</v>
      </c>
      <c r="C265" s="39" t="s">
        <v>1176</v>
      </c>
      <c r="D265" s="138">
        <v>1</v>
      </c>
      <c r="E265" s="24">
        <v>350000</v>
      </c>
      <c r="F265" s="26">
        <v>350000</v>
      </c>
      <c r="G265" s="11">
        <f t="shared" si="6"/>
        <v>144000</v>
      </c>
      <c r="H265" s="129">
        <f t="shared" si="7"/>
        <v>494000</v>
      </c>
      <c r="K265" s="11"/>
    </row>
    <row r="266" spans="1:11" ht="15.75">
      <c r="A266" s="18">
        <v>254</v>
      </c>
      <c r="B266" s="18">
        <v>32</v>
      </c>
      <c r="C266" s="39" t="s">
        <v>1854</v>
      </c>
      <c r="D266" s="138" t="s">
        <v>444</v>
      </c>
      <c r="E266" s="24">
        <v>650000</v>
      </c>
      <c r="F266" s="26">
        <v>650000</v>
      </c>
      <c r="G266" s="11">
        <f aca="true" t="shared" si="8" ref="G266:G329">IF(D266="ĐB",1520000,IF(D266="I",660000,IF(D266="II",310000,IF(D266="III",190000,IF(D266="db",300000,IF(D266=1,144000,IF(D266=2,63000,IF(D266=3,28500))))))))</f>
        <v>310000</v>
      </c>
      <c r="H266" s="129">
        <f aca="true" t="shared" si="9" ref="H266:H329">F266+G266</f>
        <v>960000</v>
      </c>
      <c r="K266" s="11"/>
    </row>
    <row r="267" spans="1:11" ht="15.75">
      <c r="A267" s="18">
        <v>255</v>
      </c>
      <c r="B267" s="18">
        <v>33</v>
      </c>
      <c r="C267" s="39" t="s">
        <v>1855</v>
      </c>
      <c r="D267" s="138" t="s">
        <v>2461</v>
      </c>
      <c r="E267" s="24">
        <v>3600000</v>
      </c>
      <c r="F267" s="25">
        <v>3600000</v>
      </c>
      <c r="G267" s="11">
        <f t="shared" si="8"/>
        <v>300000</v>
      </c>
      <c r="H267" s="129">
        <f t="shared" si="9"/>
        <v>3900000</v>
      </c>
      <c r="K267" s="11"/>
    </row>
    <row r="268" spans="1:11" ht="15.75">
      <c r="A268" s="18">
        <v>256</v>
      </c>
      <c r="B268" s="18">
        <v>34</v>
      </c>
      <c r="C268" s="39" t="s">
        <v>1856</v>
      </c>
      <c r="D268" s="138"/>
      <c r="E268" s="24">
        <v>2500000</v>
      </c>
      <c r="F268" s="25">
        <v>1750000</v>
      </c>
      <c r="G268" s="11"/>
      <c r="H268" s="129">
        <f t="shared" si="9"/>
        <v>1750000</v>
      </c>
      <c r="K268" s="11"/>
    </row>
    <row r="269" spans="1:11" ht="15.75">
      <c r="A269" s="18">
        <v>257</v>
      </c>
      <c r="B269" s="18">
        <v>35</v>
      </c>
      <c r="C269" s="39" t="s">
        <v>1857</v>
      </c>
      <c r="D269" s="138"/>
      <c r="E269" s="24">
        <v>1500000</v>
      </c>
      <c r="F269" s="25">
        <v>1100000</v>
      </c>
      <c r="G269" s="11"/>
      <c r="H269" s="129">
        <f t="shared" si="9"/>
        <v>1100000</v>
      </c>
      <c r="K269" s="11"/>
    </row>
    <row r="270" spans="1:11" ht="15.75">
      <c r="A270" s="18">
        <v>258</v>
      </c>
      <c r="B270" s="18">
        <v>36</v>
      </c>
      <c r="C270" s="39" t="s">
        <v>1858</v>
      </c>
      <c r="D270" s="138"/>
      <c r="E270" s="24">
        <v>2700000</v>
      </c>
      <c r="F270" s="25">
        <v>2250000</v>
      </c>
      <c r="G270" s="11"/>
      <c r="H270" s="129">
        <f t="shared" si="9"/>
        <v>2250000</v>
      </c>
      <c r="K270" s="11"/>
    </row>
    <row r="271" spans="1:11" ht="15.75">
      <c r="A271" s="18">
        <v>259</v>
      </c>
      <c r="B271" s="18">
        <v>37</v>
      </c>
      <c r="C271" s="39" t="s">
        <v>1859</v>
      </c>
      <c r="D271" s="138"/>
      <c r="E271" s="24">
        <v>35000</v>
      </c>
      <c r="F271" s="26">
        <v>35000</v>
      </c>
      <c r="G271" s="11"/>
      <c r="H271" s="129">
        <f t="shared" si="9"/>
        <v>35000</v>
      </c>
      <c r="K271" s="11"/>
    </row>
    <row r="272" spans="1:11" ht="15.75">
      <c r="A272" s="18">
        <v>260</v>
      </c>
      <c r="B272" s="18">
        <v>38</v>
      </c>
      <c r="C272" s="39" t="s">
        <v>1860</v>
      </c>
      <c r="D272" s="138"/>
      <c r="E272" s="24">
        <v>70000</v>
      </c>
      <c r="F272" s="26">
        <v>70000</v>
      </c>
      <c r="G272" s="11"/>
      <c r="H272" s="129">
        <f t="shared" si="9"/>
        <v>70000</v>
      </c>
      <c r="K272" s="11"/>
    </row>
    <row r="273" spans="1:11" ht="15.75">
      <c r="A273" s="18">
        <v>261</v>
      </c>
      <c r="B273" s="18">
        <v>39</v>
      </c>
      <c r="C273" s="39" t="s">
        <v>1861</v>
      </c>
      <c r="D273" s="138"/>
      <c r="E273" s="24">
        <v>3000000</v>
      </c>
      <c r="F273" s="26">
        <v>3000000</v>
      </c>
      <c r="G273" s="11"/>
      <c r="H273" s="129">
        <f t="shared" si="9"/>
        <v>3000000</v>
      </c>
      <c r="K273" s="11"/>
    </row>
    <row r="274" spans="1:11" ht="31.5">
      <c r="A274" s="18">
        <v>262</v>
      </c>
      <c r="B274" s="18">
        <v>40</v>
      </c>
      <c r="C274" s="39" t="s">
        <v>1862</v>
      </c>
      <c r="D274" s="138"/>
      <c r="E274" s="24">
        <v>5000000</v>
      </c>
      <c r="F274" s="25">
        <v>3500000</v>
      </c>
      <c r="G274" s="11"/>
      <c r="H274" s="129">
        <f t="shared" si="9"/>
        <v>3500000</v>
      </c>
      <c r="K274" s="11"/>
    </row>
    <row r="275" spans="1:11" ht="31.5">
      <c r="A275" s="18">
        <v>263</v>
      </c>
      <c r="B275" s="18">
        <v>41</v>
      </c>
      <c r="C275" s="39" t="s">
        <v>1863</v>
      </c>
      <c r="D275" s="138"/>
      <c r="E275" s="24">
        <v>5400000</v>
      </c>
      <c r="F275" s="25">
        <v>3800000</v>
      </c>
      <c r="G275" s="11"/>
      <c r="H275" s="129">
        <f t="shared" si="9"/>
        <v>3800000</v>
      </c>
      <c r="K275" s="11"/>
    </row>
    <row r="276" spans="1:11" ht="31.5">
      <c r="A276" s="18">
        <v>264</v>
      </c>
      <c r="B276" s="18">
        <v>42</v>
      </c>
      <c r="C276" s="39" t="s">
        <v>1864</v>
      </c>
      <c r="D276" s="138"/>
      <c r="E276" s="24">
        <v>6000000</v>
      </c>
      <c r="F276" s="25">
        <v>4250000</v>
      </c>
      <c r="G276" s="11"/>
      <c r="H276" s="129">
        <f t="shared" si="9"/>
        <v>4250000</v>
      </c>
      <c r="K276" s="11"/>
    </row>
    <row r="277" spans="1:11" ht="15.75">
      <c r="A277" s="18">
        <v>265</v>
      </c>
      <c r="B277" s="18">
        <v>43</v>
      </c>
      <c r="C277" s="39" t="s">
        <v>1865</v>
      </c>
      <c r="D277" s="138"/>
      <c r="E277" s="24">
        <v>1200000</v>
      </c>
      <c r="F277" s="25">
        <v>1000000</v>
      </c>
      <c r="G277" s="11"/>
      <c r="H277" s="129">
        <f t="shared" si="9"/>
        <v>1000000</v>
      </c>
      <c r="K277" s="11"/>
    </row>
    <row r="278" spans="1:11" ht="15.75">
      <c r="A278" s="18">
        <v>266</v>
      </c>
      <c r="B278" s="18">
        <v>44</v>
      </c>
      <c r="C278" s="39" t="s">
        <v>1866</v>
      </c>
      <c r="D278" s="138"/>
      <c r="E278" s="24">
        <v>3000000</v>
      </c>
      <c r="F278" s="25">
        <v>2500000</v>
      </c>
      <c r="G278" s="11"/>
      <c r="H278" s="129">
        <f t="shared" si="9"/>
        <v>2500000</v>
      </c>
      <c r="K278" s="11"/>
    </row>
    <row r="279" spans="1:11" ht="17.25" customHeight="1">
      <c r="A279" s="19" t="s">
        <v>425</v>
      </c>
      <c r="B279" s="19"/>
      <c r="C279" s="41" t="s">
        <v>492</v>
      </c>
      <c r="D279" s="138"/>
      <c r="E279" s="11"/>
      <c r="F279" s="25"/>
      <c r="G279" s="11"/>
      <c r="H279" s="129">
        <f t="shared" si="9"/>
        <v>0</v>
      </c>
      <c r="K279" s="11"/>
    </row>
    <row r="280" spans="1:11" ht="15.75">
      <c r="A280" s="18">
        <v>267</v>
      </c>
      <c r="B280" s="18">
        <v>1</v>
      </c>
      <c r="C280" s="39" t="s">
        <v>1867</v>
      </c>
      <c r="D280" s="138"/>
      <c r="E280" s="24">
        <v>5000</v>
      </c>
      <c r="F280" s="25">
        <v>5000</v>
      </c>
      <c r="G280" s="11"/>
      <c r="H280" s="129">
        <f t="shared" si="9"/>
        <v>5000</v>
      </c>
      <c r="K280" s="11"/>
    </row>
    <row r="281" spans="1:11" ht="15.75">
      <c r="A281" s="18">
        <v>268</v>
      </c>
      <c r="B281" s="18">
        <v>2</v>
      </c>
      <c r="C281" s="39" t="s">
        <v>1868</v>
      </c>
      <c r="D281" s="138">
        <v>2</v>
      </c>
      <c r="E281" s="24">
        <v>40000</v>
      </c>
      <c r="F281" s="25">
        <v>40000</v>
      </c>
      <c r="G281" s="11">
        <f t="shared" si="8"/>
        <v>63000</v>
      </c>
      <c r="H281" s="129">
        <f t="shared" si="9"/>
        <v>103000</v>
      </c>
      <c r="K281" s="11"/>
    </row>
    <row r="282" spans="1:11" ht="15.75">
      <c r="A282" s="18">
        <v>269</v>
      </c>
      <c r="B282" s="18">
        <v>3</v>
      </c>
      <c r="C282" s="39" t="s">
        <v>1869</v>
      </c>
      <c r="D282" s="138">
        <v>2</v>
      </c>
      <c r="E282" s="24">
        <v>35000</v>
      </c>
      <c r="F282" s="25">
        <v>35000</v>
      </c>
      <c r="G282" s="11">
        <f t="shared" si="8"/>
        <v>63000</v>
      </c>
      <c r="H282" s="129">
        <f t="shared" si="9"/>
        <v>98000</v>
      </c>
      <c r="K282" s="11"/>
    </row>
    <row r="283" spans="1:11" ht="15.75">
      <c r="A283" s="18">
        <v>270</v>
      </c>
      <c r="B283" s="18">
        <v>4</v>
      </c>
      <c r="C283" s="39" t="s">
        <v>1870</v>
      </c>
      <c r="D283" s="138">
        <v>2</v>
      </c>
      <c r="E283" s="24">
        <v>20000</v>
      </c>
      <c r="F283" s="25">
        <v>20000</v>
      </c>
      <c r="G283" s="11">
        <f t="shared" si="8"/>
        <v>63000</v>
      </c>
      <c r="H283" s="129">
        <f t="shared" si="9"/>
        <v>83000</v>
      </c>
      <c r="K283" s="11"/>
    </row>
    <row r="284" spans="1:11" ht="15.75">
      <c r="A284" s="18">
        <v>271</v>
      </c>
      <c r="B284" s="18">
        <v>5</v>
      </c>
      <c r="C284" s="39" t="s">
        <v>1871</v>
      </c>
      <c r="D284" s="138">
        <v>2</v>
      </c>
      <c r="E284" s="24">
        <v>35000</v>
      </c>
      <c r="F284" s="25">
        <v>35000</v>
      </c>
      <c r="G284" s="11">
        <f t="shared" si="8"/>
        <v>63000</v>
      </c>
      <c r="H284" s="129">
        <f t="shared" si="9"/>
        <v>98000</v>
      </c>
      <c r="K284" s="11"/>
    </row>
    <row r="285" spans="1:11" ht="15.75">
      <c r="A285" s="18">
        <v>272</v>
      </c>
      <c r="B285" s="18">
        <v>6</v>
      </c>
      <c r="C285" s="39" t="s">
        <v>1872</v>
      </c>
      <c r="D285" s="138">
        <v>2</v>
      </c>
      <c r="E285" s="24">
        <v>15000</v>
      </c>
      <c r="F285" s="26">
        <v>15000</v>
      </c>
      <c r="G285" s="11">
        <f t="shared" si="8"/>
        <v>63000</v>
      </c>
      <c r="H285" s="129">
        <f t="shared" si="9"/>
        <v>78000</v>
      </c>
      <c r="K285" s="11"/>
    </row>
    <row r="286" spans="1:11" ht="15.75">
      <c r="A286" s="18">
        <v>273</v>
      </c>
      <c r="B286" s="18">
        <v>7</v>
      </c>
      <c r="C286" s="39" t="s">
        <v>1873</v>
      </c>
      <c r="D286" s="138"/>
      <c r="E286" s="24">
        <v>40000</v>
      </c>
      <c r="F286" s="25">
        <v>35000</v>
      </c>
      <c r="G286" s="11"/>
      <c r="H286" s="129">
        <f t="shared" si="9"/>
        <v>35000</v>
      </c>
      <c r="K286" s="11"/>
    </row>
    <row r="287" spans="1:11" ht="15.75">
      <c r="A287" s="18">
        <v>274</v>
      </c>
      <c r="B287" s="18">
        <v>8</v>
      </c>
      <c r="C287" s="39" t="s">
        <v>1874</v>
      </c>
      <c r="D287" s="138">
        <v>3</v>
      </c>
      <c r="E287" s="24">
        <v>10000</v>
      </c>
      <c r="F287" s="26">
        <v>10000</v>
      </c>
      <c r="G287" s="11">
        <f t="shared" si="8"/>
        <v>28500</v>
      </c>
      <c r="H287" s="129">
        <f t="shared" si="9"/>
        <v>38500</v>
      </c>
      <c r="K287" s="11"/>
    </row>
    <row r="288" spans="1:11" ht="15.75">
      <c r="A288" s="18">
        <v>275</v>
      </c>
      <c r="B288" s="18">
        <v>9</v>
      </c>
      <c r="C288" s="39" t="s">
        <v>1875</v>
      </c>
      <c r="D288" s="138">
        <v>1</v>
      </c>
      <c r="E288" s="24">
        <v>10000</v>
      </c>
      <c r="F288" s="26">
        <v>10000</v>
      </c>
      <c r="G288" s="11">
        <f t="shared" si="8"/>
        <v>144000</v>
      </c>
      <c r="H288" s="129">
        <f t="shared" si="9"/>
        <v>154000</v>
      </c>
      <c r="K288" s="11"/>
    </row>
    <row r="289" spans="1:11" ht="15.75">
      <c r="A289" s="18">
        <v>276</v>
      </c>
      <c r="B289" s="18">
        <v>10</v>
      </c>
      <c r="C289" s="39" t="s">
        <v>1876</v>
      </c>
      <c r="D289" s="138">
        <v>2</v>
      </c>
      <c r="E289" s="24">
        <v>15000</v>
      </c>
      <c r="F289" s="26">
        <v>15000</v>
      </c>
      <c r="G289" s="11">
        <f t="shared" si="8"/>
        <v>63000</v>
      </c>
      <c r="H289" s="129">
        <f t="shared" si="9"/>
        <v>78000</v>
      </c>
      <c r="K289" s="11"/>
    </row>
    <row r="290" spans="1:11" ht="15.75">
      <c r="A290" s="18">
        <v>277</v>
      </c>
      <c r="B290" s="18">
        <v>11</v>
      </c>
      <c r="C290" s="39" t="s">
        <v>1877</v>
      </c>
      <c r="D290" s="138"/>
      <c r="E290" s="24">
        <v>8000</v>
      </c>
      <c r="F290" s="25">
        <v>7000</v>
      </c>
      <c r="G290" s="11"/>
      <c r="H290" s="129">
        <f t="shared" si="9"/>
        <v>7000</v>
      </c>
      <c r="K290" s="11"/>
    </row>
    <row r="291" spans="1:11" ht="15.75">
      <c r="A291" s="18">
        <v>278</v>
      </c>
      <c r="B291" s="18">
        <v>12</v>
      </c>
      <c r="C291" s="39" t="s">
        <v>1878</v>
      </c>
      <c r="D291" s="138" t="s">
        <v>444</v>
      </c>
      <c r="E291" s="24">
        <v>400000</v>
      </c>
      <c r="F291" s="26">
        <v>400000</v>
      </c>
      <c r="G291" s="11">
        <f t="shared" si="8"/>
        <v>310000</v>
      </c>
      <c r="H291" s="129">
        <f t="shared" si="9"/>
        <v>710000</v>
      </c>
      <c r="K291" s="11"/>
    </row>
    <row r="292" spans="1:11" ht="15.75">
      <c r="A292" s="18">
        <v>279</v>
      </c>
      <c r="B292" s="18">
        <v>13</v>
      </c>
      <c r="C292" s="39" t="s">
        <v>1879</v>
      </c>
      <c r="D292" s="138" t="s">
        <v>444</v>
      </c>
      <c r="E292" s="24">
        <v>400000</v>
      </c>
      <c r="F292" s="26">
        <v>400000</v>
      </c>
      <c r="G292" s="11">
        <f t="shared" si="8"/>
        <v>310000</v>
      </c>
      <c r="H292" s="129">
        <f t="shared" si="9"/>
        <v>710000</v>
      </c>
      <c r="K292" s="11"/>
    </row>
    <row r="293" spans="1:11" ht="15.75">
      <c r="A293" s="18">
        <v>280</v>
      </c>
      <c r="B293" s="18">
        <v>14</v>
      </c>
      <c r="C293" s="39" t="s">
        <v>1880</v>
      </c>
      <c r="D293" s="138">
        <v>3</v>
      </c>
      <c r="E293" s="24">
        <v>10000</v>
      </c>
      <c r="F293" s="26">
        <v>10000</v>
      </c>
      <c r="G293" s="11">
        <f t="shared" si="8"/>
        <v>28500</v>
      </c>
      <c r="H293" s="129">
        <f t="shared" si="9"/>
        <v>38500</v>
      </c>
      <c r="K293" s="11"/>
    </row>
    <row r="294" spans="1:11" ht="15.75">
      <c r="A294" s="18">
        <v>281</v>
      </c>
      <c r="B294" s="18">
        <v>15</v>
      </c>
      <c r="C294" s="39" t="s">
        <v>1881</v>
      </c>
      <c r="D294" s="138">
        <v>3</v>
      </c>
      <c r="E294" s="24">
        <v>10000</v>
      </c>
      <c r="F294" s="26">
        <v>10000</v>
      </c>
      <c r="G294" s="11">
        <f t="shared" si="8"/>
        <v>28500</v>
      </c>
      <c r="H294" s="129">
        <f t="shared" si="9"/>
        <v>38500</v>
      </c>
      <c r="K294" s="11"/>
    </row>
    <row r="295" spans="1:11" ht="15.75">
      <c r="A295" s="18">
        <v>282</v>
      </c>
      <c r="B295" s="18">
        <v>16</v>
      </c>
      <c r="C295" s="39" t="s">
        <v>1882</v>
      </c>
      <c r="D295" s="138">
        <v>2</v>
      </c>
      <c r="E295" s="24">
        <v>12000</v>
      </c>
      <c r="F295" s="25">
        <v>12000</v>
      </c>
      <c r="G295" s="11">
        <f t="shared" si="8"/>
        <v>63000</v>
      </c>
      <c r="H295" s="129">
        <f t="shared" si="9"/>
        <v>75000</v>
      </c>
      <c r="K295" s="11"/>
    </row>
    <row r="296" spans="1:11" ht="15.75">
      <c r="A296" s="18">
        <v>283</v>
      </c>
      <c r="B296" s="18">
        <v>17</v>
      </c>
      <c r="C296" s="39" t="s">
        <v>2435</v>
      </c>
      <c r="D296" s="138" t="s">
        <v>444</v>
      </c>
      <c r="E296" s="24">
        <v>470000</v>
      </c>
      <c r="F296" s="26">
        <v>470000</v>
      </c>
      <c r="G296" s="11">
        <f t="shared" si="8"/>
        <v>310000</v>
      </c>
      <c r="H296" s="129">
        <f t="shared" si="9"/>
        <v>780000</v>
      </c>
      <c r="K296" s="11"/>
    </row>
    <row r="297" spans="1:11" ht="15.75">
      <c r="A297" s="18">
        <v>284</v>
      </c>
      <c r="B297" s="18">
        <v>18</v>
      </c>
      <c r="C297" s="39" t="s">
        <v>2436</v>
      </c>
      <c r="D297" s="138" t="s">
        <v>444</v>
      </c>
      <c r="E297" s="24">
        <v>550000</v>
      </c>
      <c r="F297" s="26">
        <v>550000</v>
      </c>
      <c r="G297" s="11">
        <f t="shared" si="8"/>
        <v>310000</v>
      </c>
      <c r="H297" s="129">
        <f t="shared" si="9"/>
        <v>860000</v>
      </c>
      <c r="K297" s="11"/>
    </row>
    <row r="298" spans="1:11" ht="15.75">
      <c r="A298" s="18">
        <v>285</v>
      </c>
      <c r="B298" s="18">
        <v>19</v>
      </c>
      <c r="C298" s="39" t="s">
        <v>1883</v>
      </c>
      <c r="D298" s="138" t="s">
        <v>444</v>
      </c>
      <c r="E298" s="24">
        <v>500000</v>
      </c>
      <c r="F298" s="25">
        <v>500000</v>
      </c>
      <c r="G298" s="11">
        <f t="shared" si="8"/>
        <v>310000</v>
      </c>
      <c r="H298" s="129">
        <f t="shared" si="9"/>
        <v>810000</v>
      </c>
      <c r="K298" s="11"/>
    </row>
    <row r="299" spans="1:11" ht="15.75">
      <c r="A299" s="18">
        <v>286</v>
      </c>
      <c r="B299" s="18">
        <v>20</v>
      </c>
      <c r="C299" s="39" t="s">
        <v>974</v>
      </c>
      <c r="D299" s="138" t="s">
        <v>442</v>
      </c>
      <c r="E299" s="24">
        <v>500000</v>
      </c>
      <c r="F299" s="25">
        <v>500000</v>
      </c>
      <c r="G299" s="11">
        <f t="shared" si="8"/>
        <v>1520000</v>
      </c>
      <c r="H299" s="129">
        <f t="shared" si="9"/>
        <v>2020000</v>
      </c>
      <c r="K299" s="11"/>
    </row>
    <row r="300" spans="1:11" ht="15.75">
      <c r="A300" s="18">
        <v>287</v>
      </c>
      <c r="B300" s="18">
        <v>21</v>
      </c>
      <c r="C300" s="39" t="s">
        <v>1884</v>
      </c>
      <c r="D300" s="138" t="s">
        <v>444</v>
      </c>
      <c r="E300" s="24">
        <v>250000</v>
      </c>
      <c r="F300" s="25">
        <v>250000</v>
      </c>
      <c r="G300" s="11">
        <f t="shared" si="8"/>
        <v>310000</v>
      </c>
      <c r="H300" s="129">
        <f t="shared" si="9"/>
        <v>560000</v>
      </c>
      <c r="K300" s="11"/>
    </row>
    <row r="301" spans="1:11" ht="15.75">
      <c r="A301" s="18">
        <v>288</v>
      </c>
      <c r="B301" s="18">
        <v>22</v>
      </c>
      <c r="C301" s="39" t="s">
        <v>1885</v>
      </c>
      <c r="D301" s="138" t="s">
        <v>444</v>
      </c>
      <c r="E301" s="24">
        <v>320000</v>
      </c>
      <c r="F301" s="25">
        <v>320000</v>
      </c>
      <c r="G301" s="11">
        <f t="shared" si="8"/>
        <v>310000</v>
      </c>
      <c r="H301" s="129">
        <f t="shared" si="9"/>
        <v>630000</v>
      </c>
      <c r="K301" s="11"/>
    </row>
    <row r="302" spans="1:11" ht="15.75">
      <c r="A302" s="18">
        <v>289</v>
      </c>
      <c r="B302" s="18">
        <v>23</v>
      </c>
      <c r="C302" s="39" t="s">
        <v>1886</v>
      </c>
      <c r="D302" s="138" t="s">
        <v>443</v>
      </c>
      <c r="E302" s="24">
        <v>400000</v>
      </c>
      <c r="F302" s="25">
        <v>400000</v>
      </c>
      <c r="G302" s="11">
        <f t="shared" si="8"/>
        <v>660000</v>
      </c>
      <c r="H302" s="129">
        <f t="shared" si="9"/>
        <v>1060000</v>
      </c>
      <c r="K302" s="11"/>
    </row>
    <row r="303" spans="1:11" ht="15.75">
      <c r="A303" s="18">
        <v>290</v>
      </c>
      <c r="B303" s="18">
        <v>24</v>
      </c>
      <c r="C303" s="39" t="s">
        <v>1887</v>
      </c>
      <c r="D303" s="138" t="s">
        <v>444</v>
      </c>
      <c r="E303" s="24">
        <v>500000</v>
      </c>
      <c r="F303" s="25">
        <v>500000</v>
      </c>
      <c r="G303" s="11">
        <f t="shared" si="8"/>
        <v>310000</v>
      </c>
      <c r="H303" s="129">
        <f t="shared" si="9"/>
        <v>810000</v>
      </c>
      <c r="K303" s="11"/>
    </row>
    <row r="304" spans="1:11" ht="15.75">
      <c r="A304" s="18">
        <v>291</v>
      </c>
      <c r="B304" s="18">
        <v>25</v>
      </c>
      <c r="C304" s="39" t="s">
        <v>1888</v>
      </c>
      <c r="D304" s="138" t="s">
        <v>444</v>
      </c>
      <c r="E304" s="24">
        <v>700000</v>
      </c>
      <c r="F304" s="25">
        <v>700000</v>
      </c>
      <c r="G304" s="11">
        <f t="shared" si="8"/>
        <v>310000</v>
      </c>
      <c r="H304" s="129">
        <f t="shared" si="9"/>
        <v>1010000</v>
      </c>
      <c r="K304" s="11"/>
    </row>
    <row r="305" spans="1:11" ht="15.75">
      <c r="A305" s="18">
        <v>292</v>
      </c>
      <c r="B305" s="18">
        <v>26</v>
      </c>
      <c r="C305" s="39" t="s">
        <v>1889</v>
      </c>
      <c r="D305" s="138" t="s">
        <v>443</v>
      </c>
      <c r="E305" s="24">
        <v>650000</v>
      </c>
      <c r="F305" s="25">
        <v>650000</v>
      </c>
      <c r="G305" s="11">
        <f t="shared" si="8"/>
        <v>660000</v>
      </c>
      <c r="H305" s="129">
        <f t="shared" si="9"/>
        <v>1310000</v>
      </c>
      <c r="K305" s="11"/>
    </row>
    <row r="306" spans="1:11" ht="15.75">
      <c r="A306" s="18">
        <v>293</v>
      </c>
      <c r="B306" s="18">
        <v>27</v>
      </c>
      <c r="C306" s="39" t="s">
        <v>1890</v>
      </c>
      <c r="D306" s="138" t="s">
        <v>443</v>
      </c>
      <c r="E306" s="24">
        <v>600000</v>
      </c>
      <c r="F306" s="25">
        <v>600000</v>
      </c>
      <c r="G306" s="11">
        <f t="shared" si="8"/>
        <v>660000</v>
      </c>
      <c r="H306" s="129">
        <f t="shared" si="9"/>
        <v>1260000</v>
      </c>
      <c r="K306" s="11"/>
    </row>
    <row r="307" spans="1:11" ht="15.75">
      <c r="A307" s="18">
        <v>294</v>
      </c>
      <c r="B307" s="18">
        <v>28</v>
      </c>
      <c r="C307" s="39" t="s">
        <v>1891</v>
      </c>
      <c r="D307" s="138" t="s">
        <v>443</v>
      </c>
      <c r="E307" s="24">
        <v>400000</v>
      </c>
      <c r="F307" s="25">
        <v>400000</v>
      </c>
      <c r="G307" s="11">
        <f t="shared" si="8"/>
        <v>660000</v>
      </c>
      <c r="H307" s="129">
        <f t="shared" si="9"/>
        <v>1060000</v>
      </c>
      <c r="K307" s="11"/>
    </row>
    <row r="308" spans="1:11" ht="15.75">
      <c r="A308" s="18">
        <v>295</v>
      </c>
      <c r="B308" s="18">
        <v>29</v>
      </c>
      <c r="C308" s="39" t="s">
        <v>1892</v>
      </c>
      <c r="D308" s="138">
        <v>2</v>
      </c>
      <c r="E308" s="24">
        <v>8000</v>
      </c>
      <c r="F308" s="26">
        <v>8000</v>
      </c>
      <c r="G308" s="11">
        <f t="shared" si="8"/>
        <v>63000</v>
      </c>
      <c r="H308" s="129">
        <f t="shared" si="9"/>
        <v>71000</v>
      </c>
      <c r="K308" s="11"/>
    </row>
    <row r="309" spans="1:11" ht="15.75">
      <c r="A309" s="18">
        <v>296</v>
      </c>
      <c r="B309" s="18">
        <v>30</v>
      </c>
      <c r="C309" s="39" t="s">
        <v>1893</v>
      </c>
      <c r="D309" s="138" t="s">
        <v>443</v>
      </c>
      <c r="E309" s="24">
        <v>450000</v>
      </c>
      <c r="F309" s="26">
        <v>450000</v>
      </c>
      <c r="G309" s="11">
        <f t="shared" si="8"/>
        <v>660000</v>
      </c>
      <c r="H309" s="129">
        <f t="shared" si="9"/>
        <v>1110000</v>
      </c>
      <c r="K309" s="11"/>
    </row>
    <row r="310" spans="1:11" ht="38.25" customHeight="1">
      <c r="A310" s="18">
        <v>297</v>
      </c>
      <c r="B310" s="18">
        <v>31</v>
      </c>
      <c r="C310" s="39" t="s">
        <v>1894</v>
      </c>
      <c r="D310" s="138" t="s">
        <v>444</v>
      </c>
      <c r="E310" s="24">
        <v>1000000</v>
      </c>
      <c r="F310" s="26">
        <v>1000000</v>
      </c>
      <c r="G310" s="11">
        <f t="shared" si="8"/>
        <v>310000</v>
      </c>
      <c r="H310" s="129">
        <f t="shared" si="9"/>
        <v>1310000</v>
      </c>
      <c r="K310" s="11"/>
    </row>
    <row r="311" spans="1:11" ht="15.75">
      <c r="A311" s="18">
        <v>298</v>
      </c>
      <c r="B311" s="18">
        <v>32</v>
      </c>
      <c r="C311" s="39" t="s">
        <v>1895</v>
      </c>
      <c r="D311" s="138" t="s">
        <v>444</v>
      </c>
      <c r="E311" s="24">
        <v>250000</v>
      </c>
      <c r="F311" s="26">
        <v>250000</v>
      </c>
      <c r="G311" s="11">
        <f t="shared" si="8"/>
        <v>310000</v>
      </c>
      <c r="H311" s="129">
        <f t="shared" si="9"/>
        <v>560000</v>
      </c>
      <c r="K311" s="11"/>
    </row>
    <row r="312" spans="1:11" ht="31.5">
      <c r="A312" s="18">
        <v>299</v>
      </c>
      <c r="B312" s="18">
        <v>33</v>
      </c>
      <c r="C312" s="39" t="s">
        <v>1896</v>
      </c>
      <c r="D312" s="138" t="s">
        <v>443</v>
      </c>
      <c r="E312" s="24">
        <v>600000</v>
      </c>
      <c r="F312" s="26">
        <v>600000</v>
      </c>
      <c r="G312" s="11">
        <f t="shared" si="8"/>
        <v>660000</v>
      </c>
      <c r="H312" s="129">
        <f t="shared" si="9"/>
        <v>1260000</v>
      </c>
      <c r="K312" s="11"/>
    </row>
    <row r="313" spans="1:11" ht="15.75">
      <c r="A313" s="18">
        <v>300</v>
      </c>
      <c r="B313" s="18">
        <v>34</v>
      </c>
      <c r="C313" s="39" t="s">
        <v>1897</v>
      </c>
      <c r="D313" s="138" t="s">
        <v>443</v>
      </c>
      <c r="E313" s="24">
        <v>400000</v>
      </c>
      <c r="F313" s="25">
        <v>400000</v>
      </c>
      <c r="G313" s="11">
        <f t="shared" si="8"/>
        <v>660000</v>
      </c>
      <c r="H313" s="129">
        <f t="shared" si="9"/>
        <v>1060000</v>
      </c>
      <c r="K313" s="11"/>
    </row>
    <row r="314" spans="1:11" ht="15.75">
      <c r="A314" s="18">
        <v>301</v>
      </c>
      <c r="B314" s="18">
        <v>35</v>
      </c>
      <c r="C314" s="39" t="s">
        <v>1898</v>
      </c>
      <c r="D314" s="138" t="s">
        <v>443</v>
      </c>
      <c r="E314" s="24">
        <v>500000</v>
      </c>
      <c r="F314" s="25">
        <v>500000</v>
      </c>
      <c r="G314" s="11">
        <f t="shared" si="8"/>
        <v>660000</v>
      </c>
      <c r="H314" s="129">
        <f t="shared" si="9"/>
        <v>1160000</v>
      </c>
      <c r="K314" s="11"/>
    </row>
    <row r="315" spans="1:11" ht="15.75">
      <c r="A315" s="18">
        <v>302</v>
      </c>
      <c r="B315" s="18">
        <v>36</v>
      </c>
      <c r="C315" s="39" t="s">
        <v>1899</v>
      </c>
      <c r="D315" s="138" t="s">
        <v>444</v>
      </c>
      <c r="E315" s="24">
        <v>280000</v>
      </c>
      <c r="F315" s="25">
        <v>280000</v>
      </c>
      <c r="G315" s="11">
        <f t="shared" si="8"/>
        <v>310000</v>
      </c>
      <c r="H315" s="129">
        <f t="shared" si="9"/>
        <v>590000</v>
      </c>
      <c r="K315" s="11"/>
    </row>
    <row r="316" spans="1:11" ht="15.75">
      <c r="A316" s="18">
        <v>303</v>
      </c>
      <c r="B316" s="18">
        <v>37</v>
      </c>
      <c r="C316" s="39" t="s">
        <v>1900</v>
      </c>
      <c r="D316" s="138" t="s">
        <v>444</v>
      </c>
      <c r="E316" s="24">
        <v>800000</v>
      </c>
      <c r="F316" s="25">
        <v>800000</v>
      </c>
      <c r="G316" s="11">
        <f t="shared" si="8"/>
        <v>310000</v>
      </c>
      <c r="H316" s="129">
        <f t="shared" si="9"/>
        <v>1110000</v>
      </c>
      <c r="K316" s="11"/>
    </row>
    <row r="317" spans="1:11" ht="15.75">
      <c r="A317" s="18">
        <v>304</v>
      </c>
      <c r="B317" s="18">
        <v>38</v>
      </c>
      <c r="C317" s="39" t="s">
        <v>1901</v>
      </c>
      <c r="D317" s="138" t="s">
        <v>445</v>
      </c>
      <c r="E317" s="24">
        <v>450000</v>
      </c>
      <c r="F317" s="26">
        <v>450000</v>
      </c>
      <c r="G317" s="11">
        <f t="shared" si="8"/>
        <v>190000</v>
      </c>
      <c r="H317" s="129">
        <f t="shared" si="9"/>
        <v>640000</v>
      </c>
      <c r="K317" s="11"/>
    </row>
    <row r="318" spans="1:11" ht="15.75">
      <c r="A318" s="18">
        <v>305</v>
      </c>
      <c r="B318" s="18">
        <v>39</v>
      </c>
      <c r="C318" s="39" t="s">
        <v>1902</v>
      </c>
      <c r="D318" s="138" t="s">
        <v>443</v>
      </c>
      <c r="E318" s="24">
        <v>600000</v>
      </c>
      <c r="F318" s="26">
        <v>600000</v>
      </c>
      <c r="G318" s="11">
        <f t="shared" si="8"/>
        <v>660000</v>
      </c>
      <c r="H318" s="129">
        <f t="shared" si="9"/>
        <v>1260000</v>
      </c>
      <c r="K318" s="11"/>
    </row>
    <row r="319" spans="1:11" ht="15.75">
      <c r="A319" s="18">
        <v>306</v>
      </c>
      <c r="B319" s="18">
        <v>40</v>
      </c>
      <c r="C319" s="39" t="s">
        <v>1903</v>
      </c>
      <c r="D319" s="138" t="s">
        <v>443</v>
      </c>
      <c r="E319" s="24">
        <v>600000</v>
      </c>
      <c r="F319" s="26">
        <v>600000</v>
      </c>
      <c r="G319" s="11">
        <f t="shared" si="8"/>
        <v>660000</v>
      </c>
      <c r="H319" s="129">
        <f t="shared" si="9"/>
        <v>1260000</v>
      </c>
      <c r="K319" s="11"/>
    </row>
    <row r="320" spans="1:11" ht="15.75">
      <c r="A320" s="18">
        <v>307</v>
      </c>
      <c r="B320" s="18">
        <v>41</v>
      </c>
      <c r="C320" s="39" t="s">
        <v>1904</v>
      </c>
      <c r="D320" s="138" t="s">
        <v>444</v>
      </c>
      <c r="E320" s="24">
        <v>300000</v>
      </c>
      <c r="F320" s="26">
        <v>300000</v>
      </c>
      <c r="G320" s="11">
        <f t="shared" si="8"/>
        <v>310000</v>
      </c>
      <c r="H320" s="129">
        <f t="shared" si="9"/>
        <v>610000</v>
      </c>
      <c r="K320" s="11"/>
    </row>
    <row r="321" spans="1:11" ht="15.75">
      <c r="A321" s="18">
        <v>308</v>
      </c>
      <c r="B321" s="18">
        <v>42</v>
      </c>
      <c r="C321" s="39" t="s">
        <v>1905</v>
      </c>
      <c r="D321" s="138" t="s">
        <v>443</v>
      </c>
      <c r="E321" s="24">
        <v>400000</v>
      </c>
      <c r="F321" s="26">
        <v>400000</v>
      </c>
      <c r="G321" s="11">
        <f t="shared" si="8"/>
        <v>660000</v>
      </c>
      <c r="H321" s="129">
        <f t="shared" si="9"/>
        <v>1060000</v>
      </c>
      <c r="K321" s="11"/>
    </row>
    <row r="322" spans="1:11" ht="15.75">
      <c r="A322" s="18">
        <v>309</v>
      </c>
      <c r="B322" s="18">
        <v>43</v>
      </c>
      <c r="C322" s="39" t="s">
        <v>456</v>
      </c>
      <c r="D322" s="138" t="s">
        <v>444</v>
      </c>
      <c r="E322" s="24">
        <v>350000</v>
      </c>
      <c r="F322" s="26">
        <v>350000</v>
      </c>
      <c r="G322" s="11">
        <f t="shared" si="8"/>
        <v>310000</v>
      </c>
      <c r="H322" s="129">
        <f t="shared" si="9"/>
        <v>660000</v>
      </c>
      <c r="K322" s="11"/>
    </row>
    <row r="323" spans="1:11" ht="15.75">
      <c r="A323" s="18">
        <v>310</v>
      </c>
      <c r="B323" s="18">
        <v>44</v>
      </c>
      <c r="C323" s="39" t="s">
        <v>1906</v>
      </c>
      <c r="D323" s="138" t="s">
        <v>443</v>
      </c>
      <c r="E323" s="24">
        <v>350000</v>
      </c>
      <c r="F323" s="26">
        <v>350000</v>
      </c>
      <c r="G323" s="11">
        <f t="shared" si="8"/>
        <v>660000</v>
      </c>
      <c r="H323" s="129">
        <f t="shared" si="9"/>
        <v>1010000</v>
      </c>
      <c r="K323" s="11"/>
    </row>
    <row r="324" spans="1:11" ht="15.75">
      <c r="A324" s="18">
        <v>311</v>
      </c>
      <c r="B324" s="18">
        <v>45</v>
      </c>
      <c r="C324" s="39" t="s">
        <v>1907</v>
      </c>
      <c r="D324" s="138" t="s">
        <v>443</v>
      </c>
      <c r="E324" s="24">
        <v>800000</v>
      </c>
      <c r="F324" s="26">
        <v>800000</v>
      </c>
      <c r="G324" s="11">
        <f t="shared" si="8"/>
        <v>660000</v>
      </c>
      <c r="H324" s="129">
        <f t="shared" si="9"/>
        <v>1460000</v>
      </c>
      <c r="K324" s="11"/>
    </row>
    <row r="325" spans="1:11" ht="15.75">
      <c r="A325" s="18">
        <v>312</v>
      </c>
      <c r="B325" s="18">
        <v>46</v>
      </c>
      <c r="C325" s="39" t="s">
        <v>1908</v>
      </c>
      <c r="D325" s="138" t="s">
        <v>443</v>
      </c>
      <c r="E325" s="24">
        <v>400000</v>
      </c>
      <c r="F325" s="26">
        <v>400000</v>
      </c>
      <c r="G325" s="11">
        <f t="shared" si="8"/>
        <v>660000</v>
      </c>
      <c r="H325" s="129">
        <f t="shared" si="9"/>
        <v>1060000</v>
      </c>
      <c r="K325" s="11"/>
    </row>
    <row r="326" spans="1:11" ht="15.75">
      <c r="A326" s="18">
        <v>313</v>
      </c>
      <c r="B326" s="18">
        <v>47</v>
      </c>
      <c r="C326" s="39" t="s">
        <v>1909</v>
      </c>
      <c r="D326" s="138" t="s">
        <v>444</v>
      </c>
      <c r="E326" s="24">
        <v>500000</v>
      </c>
      <c r="F326" s="25">
        <v>500000</v>
      </c>
      <c r="G326" s="11">
        <f t="shared" si="8"/>
        <v>310000</v>
      </c>
      <c r="H326" s="129">
        <f t="shared" si="9"/>
        <v>810000</v>
      </c>
      <c r="K326" s="11"/>
    </row>
    <row r="327" spans="1:11" ht="18" customHeight="1">
      <c r="A327" s="18">
        <v>314</v>
      </c>
      <c r="B327" s="18">
        <v>48</v>
      </c>
      <c r="C327" s="39" t="s">
        <v>1910</v>
      </c>
      <c r="D327" s="138" t="s">
        <v>443</v>
      </c>
      <c r="E327" s="24">
        <v>600000</v>
      </c>
      <c r="F327" s="25">
        <v>600000</v>
      </c>
      <c r="G327" s="11">
        <f t="shared" si="8"/>
        <v>660000</v>
      </c>
      <c r="H327" s="129">
        <f t="shared" si="9"/>
        <v>1260000</v>
      </c>
      <c r="K327" s="11"/>
    </row>
    <row r="328" spans="1:11" ht="15.75">
      <c r="A328" s="18">
        <v>315</v>
      </c>
      <c r="B328" s="18">
        <v>49</v>
      </c>
      <c r="C328" s="39" t="s">
        <v>1911</v>
      </c>
      <c r="D328" s="138" t="s">
        <v>443</v>
      </c>
      <c r="E328" s="24">
        <v>220000</v>
      </c>
      <c r="F328" s="26">
        <v>220000</v>
      </c>
      <c r="G328" s="11">
        <f t="shared" si="8"/>
        <v>660000</v>
      </c>
      <c r="H328" s="129">
        <f t="shared" si="9"/>
        <v>880000</v>
      </c>
      <c r="K328" s="11"/>
    </row>
    <row r="329" spans="1:11" ht="15.75">
      <c r="A329" s="18">
        <v>316</v>
      </c>
      <c r="B329" s="18">
        <v>50</v>
      </c>
      <c r="C329" s="39" t="s">
        <v>1912</v>
      </c>
      <c r="D329" s="138" t="s">
        <v>443</v>
      </c>
      <c r="E329" s="24">
        <v>270000</v>
      </c>
      <c r="F329" s="26">
        <v>270000</v>
      </c>
      <c r="G329" s="11">
        <f t="shared" si="8"/>
        <v>660000</v>
      </c>
      <c r="H329" s="129">
        <f t="shared" si="9"/>
        <v>930000</v>
      </c>
      <c r="K329" s="11"/>
    </row>
    <row r="330" spans="1:11" ht="15.75">
      <c r="A330" s="18">
        <v>317</v>
      </c>
      <c r="B330" s="18">
        <v>51</v>
      </c>
      <c r="C330" s="39" t="s">
        <v>1913</v>
      </c>
      <c r="D330" s="138" t="s">
        <v>443</v>
      </c>
      <c r="E330" s="24">
        <v>600000</v>
      </c>
      <c r="F330" s="26">
        <v>600000</v>
      </c>
      <c r="G330" s="11">
        <f aca="true" t="shared" si="10" ref="G330:G393">IF(D330="ĐB",1520000,IF(D330="I",660000,IF(D330="II",310000,IF(D330="III",190000,IF(D330="db",300000,IF(D330=1,144000,IF(D330=2,63000,IF(D330=3,28500))))))))</f>
        <v>660000</v>
      </c>
      <c r="H330" s="129">
        <f aca="true" t="shared" si="11" ref="H330:H393">F330+G330</f>
        <v>1260000</v>
      </c>
      <c r="K330" s="11"/>
    </row>
    <row r="331" spans="1:11" ht="15.75">
      <c r="A331" s="18">
        <v>318</v>
      </c>
      <c r="B331" s="18">
        <v>52</v>
      </c>
      <c r="C331" s="39" t="s">
        <v>1914</v>
      </c>
      <c r="D331" s="138" t="s">
        <v>443</v>
      </c>
      <c r="E331" s="24">
        <v>400000</v>
      </c>
      <c r="F331" s="26">
        <v>400000</v>
      </c>
      <c r="G331" s="11">
        <f t="shared" si="10"/>
        <v>660000</v>
      </c>
      <c r="H331" s="129">
        <f t="shared" si="11"/>
        <v>1060000</v>
      </c>
      <c r="K331" s="11"/>
    </row>
    <row r="332" spans="1:11" ht="15.75">
      <c r="A332" s="18">
        <v>319</v>
      </c>
      <c r="B332" s="18">
        <v>53</v>
      </c>
      <c r="C332" s="39" t="s">
        <v>1913</v>
      </c>
      <c r="D332" s="138" t="s">
        <v>443</v>
      </c>
      <c r="E332" s="24">
        <v>400000</v>
      </c>
      <c r="F332" s="26">
        <v>400000</v>
      </c>
      <c r="G332" s="11">
        <f t="shared" si="10"/>
        <v>660000</v>
      </c>
      <c r="H332" s="129">
        <f t="shared" si="11"/>
        <v>1060000</v>
      </c>
      <c r="K332" s="11"/>
    </row>
    <row r="333" spans="1:11" ht="15.75">
      <c r="A333" s="18">
        <v>320</v>
      </c>
      <c r="B333" s="18">
        <v>54</v>
      </c>
      <c r="C333" s="39" t="s">
        <v>1915</v>
      </c>
      <c r="D333" s="138" t="s">
        <v>444</v>
      </c>
      <c r="E333" s="24">
        <v>400000</v>
      </c>
      <c r="F333" s="26">
        <v>400000</v>
      </c>
      <c r="G333" s="11">
        <f t="shared" si="10"/>
        <v>310000</v>
      </c>
      <c r="H333" s="129">
        <f t="shared" si="11"/>
        <v>710000</v>
      </c>
      <c r="K333" s="11"/>
    </row>
    <row r="334" spans="1:11" ht="15.75">
      <c r="A334" s="18">
        <v>321</v>
      </c>
      <c r="B334" s="18">
        <v>55</v>
      </c>
      <c r="C334" s="39" t="s">
        <v>1916</v>
      </c>
      <c r="D334" s="138" t="s">
        <v>444</v>
      </c>
      <c r="E334" s="24">
        <v>300000</v>
      </c>
      <c r="F334" s="26">
        <v>300000</v>
      </c>
      <c r="G334" s="11">
        <f t="shared" si="10"/>
        <v>310000</v>
      </c>
      <c r="H334" s="129">
        <f t="shared" si="11"/>
        <v>610000</v>
      </c>
      <c r="K334" s="11"/>
    </row>
    <row r="335" spans="1:11" ht="15.75">
      <c r="A335" s="18">
        <v>322</v>
      </c>
      <c r="B335" s="18">
        <v>56</v>
      </c>
      <c r="C335" s="39" t="s">
        <v>1917</v>
      </c>
      <c r="D335" s="138" t="s">
        <v>445</v>
      </c>
      <c r="E335" s="24">
        <v>600000</v>
      </c>
      <c r="F335" s="26">
        <v>600000</v>
      </c>
      <c r="G335" s="11">
        <f t="shared" si="10"/>
        <v>190000</v>
      </c>
      <c r="H335" s="129">
        <f t="shared" si="11"/>
        <v>790000</v>
      </c>
      <c r="K335" s="11"/>
    </row>
    <row r="336" spans="1:11" ht="15.75">
      <c r="A336" s="18">
        <v>323</v>
      </c>
      <c r="B336" s="18">
        <v>57</v>
      </c>
      <c r="C336" s="39" t="s">
        <v>1918</v>
      </c>
      <c r="D336" s="138" t="s">
        <v>445</v>
      </c>
      <c r="E336" s="24">
        <v>230000</v>
      </c>
      <c r="F336" s="26">
        <v>230000</v>
      </c>
      <c r="G336" s="11">
        <f t="shared" si="10"/>
        <v>190000</v>
      </c>
      <c r="H336" s="129">
        <f t="shared" si="11"/>
        <v>420000</v>
      </c>
      <c r="K336" s="11"/>
    </row>
    <row r="337" spans="1:11" ht="15.75">
      <c r="A337" s="18">
        <v>324</v>
      </c>
      <c r="B337" s="18">
        <v>58</v>
      </c>
      <c r="C337" s="39" t="s">
        <v>1919</v>
      </c>
      <c r="D337" s="138" t="s">
        <v>444</v>
      </c>
      <c r="E337" s="24">
        <v>500000</v>
      </c>
      <c r="F337" s="26">
        <v>500000</v>
      </c>
      <c r="G337" s="11">
        <f t="shared" si="10"/>
        <v>310000</v>
      </c>
      <c r="H337" s="129">
        <f t="shared" si="11"/>
        <v>810000</v>
      </c>
      <c r="K337" s="11"/>
    </row>
    <row r="338" spans="1:11" ht="15.75">
      <c r="A338" s="18">
        <v>325</v>
      </c>
      <c r="B338" s="18">
        <v>59</v>
      </c>
      <c r="C338" s="39" t="s">
        <v>1920</v>
      </c>
      <c r="D338" s="138" t="s">
        <v>444</v>
      </c>
      <c r="E338" s="24">
        <v>470000</v>
      </c>
      <c r="F338" s="25">
        <v>470000</v>
      </c>
      <c r="G338" s="11">
        <f t="shared" si="10"/>
        <v>310000</v>
      </c>
      <c r="H338" s="129">
        <f t="shared" si="11"/>
        <v>780000</v>
      </c>
      <c r="K338" s="11"/>
    </row>
    <row r="339" spans="1:11" ht="15.75">
      <c r="A339" s="18">
        <v>326</v>
      </c>
      <c r="B339" s="18">
        <v>60</v>
      </c>
      <c r="C339" s="39" t="s">
        <v>1921</v>
      </c>
      <c r="D339" s="138" t="s">
        <v>444</v>
      </c>
      <c r="E339" s="24">
        <v>430000</v>
      </c>
      <c r="F339" s="25">
        <v>430000</v>
      </c>
      <c r="G339" s="11">
        <f t="shared" si="10"/>
        <v>310000</v>
      </c>
      <c r="H339" s="129">
        <f t="shared" si="11"/>
        <v>740000</v>
      </c>
      <c r="K339" s="11"/>
    </row>
    <row r="340" spans="1:11" ht="15.75">
      <c r="A340" s="18">
        <v>327</v>
      </c>
      <c r="B340" s="18">
        <v>61</v>
      </c>
      <c r="C340" s="39" t="s">
        <v>975</v>
      </c>
      <c r="D340" s="138" t="s">
        <v>443</v>
      </c>
      <c r="E340" s="24">
        <v>700000</v>
      </c>
      <c r="F340" s="25">
        <v>700000</v>
      </c>
      <c r="G340" s="11">
        <f t="shared" si="10"/>
        <v>660000</v>
      </c>
      <c r="H340" s="129">
        <f t="shared" si="11"/>
        <v>1360000</v>
      </c>
      <c r="K340" s="11"/>
    </row>
    <row r="341" spans="1:11" ht="15.75">
      <c r="A341" s="18">
        <v>328</v>
      </c>
      <c r="B341" s="18">
        <v>62</v>
      </c>
      <c r="C341" s="39" t="s">
        <v>969</v>
      </c>
      <c r="D341" s="138" t="s">
        <v>445</v>
      </c>
      <c r="E341" s="24">
        <v>190000</v>
      </c>
      <c r="F341" s="25">
        <v>190000</v>
      </c>
      <c r="G341" s="11">
        <f t="shared" si="10"/>
        <v>190000</v>
      </c>
      <c r="H341" s="129">
        <f t="shared" si="11"/>
        <v>380000</v>
      </c>
      <c r="K341" s="11"/>
    </row>
    <row r="342" spans="1:11" ht="15.75">
      <c r="A342" s="18">
        <v>329</v>
      </c>
      <c r="B342" s="18">
        <v>63</v>
      </c>
      <c r="C342" s="39" t="s">
        <v>1922</v>
      </c>
      <c r="D342" s="138" t="s">
        <v>444</v>
      </c>
      <c r="E342" s="24">
        <v>350000</v>
      </c>
      <c r="F342" s="26">
        <v>350000</v>
      </c>
      <c r="G342" s="11">
        <f t="shared" si="10"/>
        <v>310000</v>
      </c>
      <c r="H342" s="129">
        <f t="shared" si="11"/>
        <v>660000</v>
      </c>
      <c r="K342" s="11"/>
    </row>
    <row r="343" spans="1:11" ht="15.75">
      <c r="A343" s="18">
        <v>330</v>
      </c>
      <c r="B343" s="18">
        <v>64</v>
      </c>
      <c r="C343" s="39" t="s">
        <v>1923</v>
      </c>
      <c r="D343" s="138" t="s">
        <v>443</v>
      </c>
      <c r="E343" s="24">
        <v>250000</v>
      </c>
      <c r="F343" s="26">
        <v>250000</v>
      </c>
      <c r="G343" s="11">
        <f t="shared" si="10"/>
        <v>660000</v>
      </c>
      <c r="H343" s="129">
        <f t="shared" si="11"/>
        <v>910000</v>
      </c>
      <c r="K343" s="11"/>
    </row>
    <row r="344" spans="1:11" ht="15.75">
      <c r="A344" s="18">
        <v>331</v>
      </c>
      <c r="B344" s="18">
        <v>65</v>
      </c>
      <c r="C344" s="39" t="s">
        <v>1924</v>
      </c>
      <c r="D344" s="138" t="s">
        <v>444</v>
      </c>
      <c r="E344" s="24">
        <v>700000</v>
      </c>
      <c r="F344" s="26">
        <v>700000</v>
      </c>
      <c r="G344" s="11">
        <f t="shared" si="10"/>
        <v>310000</v>
      </c>
      <c r="H344" s="129">
        <f t="shared" si="11"/>
        <v>1010000</v>
      </c>
      <c r="K344" s="11"/>
    </row>
    <row r="345" spans="1:11" ht="15.75">
      <c r="A345" s="18">
        <v>332</v>
      </c>
      <c r="B345" s="18">
        <v>66</v>
      </c>
      <c r="C345" s="39" t="s">
        <v>1925</v>
      </c>
      <c r="D345" s="138" t="s">
        <v>444</v>
      </c>
      <c r="E345" s="24">
        <v>600000</v>
      </c>
      <c r="F345" s="26">
        <v>600000</v>
      </c>
      <c r="G345" s="11">
        <f t="shared" si="10"/>
        <v>310000</v>
      </c>
      <c r="H345" s="129">
        <f t="shared" si="11"/>
        <v>910000</v>
      </c>
      <c r="K345" s="11"/>
    </row>
    <row r="346" spans="1:11" ht="31.5">
      <c r="A346" s="18">
        <v>333</v>
      </c>
      <c r="B346" s="18">
        <v>67</v>
      </c>
      <c r="C346" s="39" t="s">
        <v>1926</v>
      </c>
      <c r="D346" s="138" t="s">
        <v>444</v>
      </c>
      <c r="E346" s="24">
        <v>750000</v>
      </c>
      <c r="F346" s="25">
        <v>750000</v>
      </c>
      <c r="G346" s="11">
        <f t="shared" si="10"/>
        <v>310000</v>
      </c>
      <c r="H346" s="129">
        <f t="shared" si="11"/>
        <v>1060000</v>
      </c>
      <c r="K346" s="11"/>
    </row>
    <row r="347" spans="1:11" ht="15.75">
      <c r="A347" s="18">
        <v>334</v>
      </c>
      <c r="B347" s="18">
        <v>68</v>
      </c>
      <c r="C347" s="39" t="s">
        <v>1927</v>
      </c>
      <c r="D347" s="138" t="s">
        <v>444</v>
      </c>
      <c r="E347" s="24">
        <v>500000</v>
      </c>
      <c r="F347" s="26">
        <v>500000</v>
      </c>
      <c r="G347" s="11">
        <f t="shared" si="10"/>
        <v>310000</v>
      </c>
      <c r="H347" s="129">
        <f t="shared" si="11"/>
        <v>810000</v>
      </c>
      <c r="K347" s="11"/>
    </row>
    <row r="348" spans="1:11" ht="15.75">
      <c r="A348" s="18">
        <v>335</v>
      </c>
      <c r="B348" s="18">
        <v>69</v>
      </c>
      <c r="C348" s="39" t="s">
        <v>1928</v>
      </c>
      <c r="D348" s="138" t="s">
        <v>445</v>
      </c>
      <c r="E348" s="24">
        <v>100000</v>
      </c>
      <c r="F348" s="25">
        <v>100000</v>
      </c>
      <c r="G348" s="11">
        <f t="shared" si="10"/>
        <v>190000</v>
      </c>
      <c r="H348" s="129">
        <f t="shared" si="11"/>
        <v>290000</v>
      </c>
      <c r="K348" s="11"/>
    </row>
    <row r="349" spans="1:11" ht="15.75">
      <c r="A349" s="18">
        <v>336</v>
      </c>
      <c r="B349" s="18">
        <v>70</v>
      </c>
      <c r="C349" s="39" t="s">
        <v>1929</v>
      </c>
      <c r="D349" s="138" t="s">
        <v>2461</v>
      </c>
      <c r="E349" s="24">
        <v>150000</v>
      </c>
      <c r="F349" s="25">
        <v>150000</v>
      </c>
      <c r="G349" s="11">
        <f t="shared" si="10"/>
        <v>300000</v>
      </c>
      <c r="H349" s="129">
        <f t="shared" si="11"/>
        <v>450000</v>
      </c>
      <c r="K349" s="11"/>
    </row>
    <row r="350" spans="1:11" ht="15.75">
      <c r="A350" s="18">
        <v>337</v>
      </c>
      <c r="B350" s="18">
        <v>71</v>
      </c>
      <c r="C350" s="39" t="s">
        <v>1930</v>
      </c>
      <c r="D350" s="138" t="s">
        <v>2461</v>
      </c>
      <c r="E350" s="24">
        <v>150000</v>
      </c>
      <c r="F350" s="25">
        <v>150000</v>
      </c>
      <c r="G350" s="11">
        <f t="shared" si="10"/>
        <v>300000</v>
      </c>
      <c r="H350" s="129">
        <f t="shared" si="11"/>
        <v>450000</v>
      </c>
      <c r="K350" s="11"/>
    </row>
    <row r="351" spans="1:11" ht="15.75">
      <c r="A351" s="18">
        <v>338</v>
      </c>
      <c r="B351" s="18">
        <v>72</v>
      </c>
      <c r="C351" s="39" t="s">
        <v>1931</v>
      </c>
      <c r="D351" s="138">
        <v>1</v>
      </c>
      <c r="E351" s="24">
        <v>150000</v>
      </c>
      <c r="F351" s="25">
        <v>150000</v>
      </c>
      <c r="G351" s="11">
        <f t="shared" si="10"/>
        <v>144000</v>
      </c>
      <c r="H351" s="129">
        <f t="shared" si="11"/>
        <v>294000</v>
      </c>
      <c r="K351" s="11"/>
    </row>
    <row r="352" spans="1:11" ht="15.75">
      <c r="A352" s="18">
        <v>339</v>
      </c>
      <c r="B352" s="18">
        <v>73</v>
      </c>
      <c r="C352" s="39" t="s">
        <v>1932</v>
      </c>
      <c r="D352" s="138" t="s">
        <v>443</v>
      </c>
      <c r="E352" s="24">
        <v>400000</v>
      </c>
      <c r="F352" s="26">
        <v>400000</v>
      </c>
      <c r="G352" s="11">
        <f t="shared" si="10"/>
        <v>660000</v>
      </c>
      <c r="H352" s="129">
        <f t="shared" si="11"/>
        <v>1060000</v>
      </c>
      <c r="K352" s="11"/>
    </row>
    <row r="353" spans="1:11" ht="15.75">
      <c r="A353" s="18">
        <v>340</v>
      </c>
      <c r="B353" s="18">
        <v>74</v>
      </c>
      <c r="C353" s="39" t="s">
        <v>1933</v>
      </c>
      <c r="D353" s="138" t="s">
        <v>443</v>
      </c>
      <c r="E353" s="24">
        <v>500000</v>
      </c>
      <c r="F353" s="25">
        <v>500000</v>
      </c>
      <c r="G353" s="11">
        <f t="shared" si="10"/>
        <v>660000</v>
      </c>
      <c r="H353" s="129">
        <f t="shared" si="11"/>
        <v>1160000</v>
      </c>
      <c r="K353" s="11"/>
    </row>
    <row r="354" spans="1:11" ht="31.5">
      <c r="A354" s="18">
        <v>341</v>
      </c>
      <c r="B354" s="18">
        <v>75</v>
      </c>
      <c r="C354" s="39" t="s">
        <v>1437</v>
      </c>
      <c r="D354" s="138" t="s">
        <v>444</v>
      </c>
      <c r="E354" s="24">
        <v>700000</v>
      </c>
      <c r="F354" s="26">
        <v>700000</v>
      </c>
      <c r="G354" s="11">
        <f t="shared" si="10"/>
        <v>310000</v>
      </c>
      <c r="H354" s="129">
        <f t="shared" si="11"/>
        <v>1010000</v>
      </c>
      <c r="K354" s="11"/>
    </row>
    <row r="355" spans="1:11" ht="15.75">
      <c r="A355" s="18">
        <v>342</v>
      </c>
      <c r="B355" s="18">
        <v>76</v>
      </c>
      <c r="C355" s="39" t="s">
        <v>1438</v>
      </c>
      <c r="D355" s="138" t="s">
        <v>444</v>
      </c>
      <c r="E355" s="24">
        <v>400000</v>
      </c>
      <c r="F355" s="25">
        <v>400000</v>
      </c>
      <c r="G355" s="11">
        <f t="shared" si="10"/>
        <v>310000</v>
      </c>
      <c r="H355" s="129">
        <f t="shared" si="11"/>
        <v>710000</v>
      </c>
      <c r="K355" s="11"/>
    </row>
    <row r="356" spans="1:11" ht="15.75">
      <c r="A356" s="18">
        <v>343</v>
      </c>
      <c r="B356" s="18">
        <v>77</v>
      </c>
      <c r="C356" s="39" t="s">
        <v>1439</v>
      </c>
      <c r="D356" s="138" t="s">
        <v>445</v>
      </c>
      <c r="E356" s="24">
        <v>200000</v>
      </c>
      <c r="F356" s="25">
        <v>200000</v>
      </c>
      <c r="G356" s="11">
        <f t="shared" si="10"/>
        <v>190000</v>
      </c>
      <c r="H356" s="129">
        <f t="shared" si="11"/>
        <v>390000</v>
      </c>
      <c r="K356" s="11"/>
    </row>
    <row r="357" spans="1:11" ht="15.75">
      <c r="A357" s="18">
        <v>344</v>
      </c>
      <c r="B357" s="18">
        <v>78</v>
      </c>
      <c r="C357" s="39" t="s">
        <v>1440</v>
      </c>
      <c r="D357" s="138">
        <v>3</v>
      </c>
      <c r="E357" s="24">
        <v>15000</v>
      </c>
      <c r="F357" s="25">
        <v>15000</v>
      </c>
      <c r="G357" s="11">
        <f t="shared" si="10"/>
        <v>28500</v>
      </c>
      <c r="H357" s="129">
        <f t="shared" si="11"/>
        <v>43500</v>
      </c>
      <c r="K357" s="11"/>
    </row>
    <row r="358" spans="1:11" ht="15.75">
      <c r="A358" s="18">
        <v>345</v>
      </c>
      <c r="B358" s="18">
        <v>79</v>
      </c>
      <c r="C358" s="39" t="s">
        <v>1441</v>
      </c>
      <c r="D358" s="138">
        <v>1</v>
      </c>
      <c r="E358" s="24">
        <v>20000</v>
      </c>
      <c r="F358" s="26">
        <v>20000</v>
      </c>
      <c r="G358" s="11">
        <f t="shared" si="10"/>
        <v>144000</v>
      </c>
      <c r="H358" s="129">
        <f t="shared" si="11"/>
        <v>164000</v>
      </c>
      <c r="K358" s="11"/>
    </row>
    <row r="359" spans="1:11" ht="15.75">
      <c r="A359" s="18">
        <v>346</v>
      </c>
      <c r="B359" s="18">
        <v>80</v>
      </c>
      <c r="C359" s="39" t="s">
        <v>1442</v>
      </c>
      <c r="D359" s="138"/>
      <c r="E359" s="24">
        <v>40000</v>
      </c>
      <c r="F359" s="25">
        <v>35000</v>
      </c>
      <c r="G359" s="11"/>
      <c r="H359" s="129">
        <f t="shared" si="11"/>
        <v>35000</v>
      </c>
      <c r="K359" s="11"/>
    </row>
    <row r="360" spans="1:11" ht="15.75">
      <c r="A360" s="18">
        <v>347</v>
      </c>
      <c r="B360" s="18">
        <v>81</v>
      </c>
      <c r="C360" s="39" t="s">
        <v>1443</v>
      </c>
      <c r="D360" s="138" t="s">
        <v>445</v>
      </c>
      <c r="E360" s="24">
        <v>40000</v>
      </c>
      <c r="F360" s="25">
        <v>40000</v>
      </c>
      <c r="G360" s="11">
        <f t="shared" si="10"/>
        <v>190000</v>
      </c>
      <c r="H360" s="129">
        <f t="shared" si="11"/>
        <v>230000</v>
      </c>
      <c r="K360" s="11"/>
    </row>
    <row r="361" spans="1:11" ht="15.75">
      <c r="A361" s="18">
        <v>348</v>
      </c>
      <c r="B361" s="18">
        <v>82</v>
      </c>
      <c r="C361" s="39" t="s">
        <v>1444</v>
      </c>
      <c r="D361" s="138"/>
      <c r="E361" s="24">
        <v>30000</v>
      </c>
      <c r="F361" s="25">
        <v>25000</v>
      </c>
      <c r="G361" s="11"/>
      <c r="H361" s="129">
        <f t="shared" si="11"/>
        <v>25000</v>
      </c>
      <c r="K361" s="11"/>
    </row>
    <row r="362" spans="1:11" ht="15.75">
      <c r="A362" s="18">
        <v>349</v>
      </c>
      <c r="B362" s="18">
        <v>83</v>
      </c>
      <c r="C362" s="39" t="s">
        <v>1445</v>
      </c>
      <c r="D362" s="138">
        <v>2</v>
      </c>
      <c r="E362" s="24">
        <v>15000</v>
      </c>
      <c r="F362" s="26">
        <v>15000</v>
      </c>
      <c r="G362" s="11">
        <f t="shared" si="10"/>
        <v>63000</v>
      </c>
      <c r="H362" s="129">
        <f t="shared" si="11"/>
        <v>78000</v>
      </c>
      <c r="K362" s="11"/>
    </row>
    <row r="363" spans="1:11" ht="15.75">
      <c r="A363" s="18">
        <v>350</v>
      </c>
      <c r="B363" s="18">
        <v>84</v>
      </c>
      <c r="C363" s="39" t="s">
        <v>1446</v>
      </c>
      <c r="D363" s="138">
        <v>2</v>
      </c>
      <c r="E363" s="24">
        <v>15000</v>
      </c>
      <c r="F363" s="25">
        <v>15000</v>
      </c>
      <c r="G363" s="11">
        <f t="shared" si="10"/>
        <v>63000</v>
      </c>
      <c r="H363" s="129">
        <f t="shared" si="11"/>
        <v>78000</v>
      </c>
      <c r="K363" s="11"/>
    </row>
    <row r="364" spans="1:11" ht="15.75">
      <c r="A364" s="18">
        <v>351</v>
      </c>
      <c r="B364" s="18">
        <v>85</v>
      </c>
      <c r="C364" s="39" t="s">
        <v>1447</v>
      </c>
      <c r="D364" s="138" t="s">
        <v>444</v>
      </c>
      <c r="E364" s="24">
        <v>500000</v>
      </c>
      <c r="F364" s="26">
        <v>500000</v>
      </c>
      <c r="G364" s="11">
        <f t="shared" si="10"/>
        <v>310000</v>
      </c>
      <c r="H364" s="129">
        <f t="shared" si="11"/>
        <v>810000</v>
      </c>
      <c r="K364" s="11"/>
    </row>
    <row r="365" spans="1:11" ht="15.75">
      <c r="A365" s="18">
        <v>352</v>
      </c>
      <c r="B365" s="18">
        <v>86</v>
      </c>
      <c r="C365" s="39" t="s">
        <v>1448</v>
      </c>
      <c r="D365" s="138" t="s">
        <v>442</v>
      </c>
      <c r="E365" s="24">
        <v>750000</v>
      </c>
      <c r="F365" s="26">
        <v>750000</v>
      </c>
      <c r="G365" s="11">
        <f t="shared" si="10"/>
        <v>1520000</v>
      </c>
      <c r="H365" s="129">
        <f t="shared" si="11"/>
        <v>2270000</v>
      </c>
      <c r="K365" s="11"/>
    </row>
    <row r="366" spans="1:11" ht="15.75">
      <c r="A366" s="18">
        <v>353</v>
      </c>
      <c r="B366" s="18">
        <v>87</v>
      </c>
      <c r="C366" s="39" t="s">
        <v>1449</v>
      </c>
      <c r="D366" s="138" t="s">
        <v>444</v>
      </c>
      <c r="E366" s="24">
        <v>250000</v>
      </c>
      <c r="F366" s="26">
        <v>250000</v>
      </c>
      <c r="G366" s="11">
        <f t="shared" si="10"/>
        <v>310000</v>
      </c>
      <c r="H366" s="129">
        <f t="shared" si="11"/>
        <v>560000</v>
      </c>
      <c r="K366" s="11"/>
    </row>
    <row r="367" spans="1:11" ht="15.75">
      <c r="A367" s="18">
        <v>354</v>
      </c>
      <c r="B367" s="18">
        <v>88</v>
      </c>
      <c r="C367" s="39" t="s">
        <v>1450</v>
      </c>
      <c r="D367" s="138" t="s">
        <v>445</v>
      </c>
      <c r="E367" s="24">
        <v>60000</v>
      </c>
      <c r="F367" s="26">
        <v>60000</v>
      </c>
      <c r="G367" s="11">
        <f t="shared" si="10"/>
        <v>190000</v>
      </c>
      <c r="H367" s="129">
        <f t="shared" si="11"/>
        <v>250000</v>
      </c>
      <c r="K367" s="11"/>
    </row>
    <row r="368" spans="1:11" ht="15.75">
      <c r="A368" s="18">
        <v>355</v>
      </c>
      <c r="B368" s="18">
        <v>89</v>
      </c>
      <c r="C368" s="39" t="s">
        <v>1451</v>
      </c>
      <c r="D368" s="138" t="s">
        <v>443</v>
      </c>
      <c r="E368" s="24">
        <v>80000</v>
      </c>
      <c r="F368" s="26">
        <v>80000</v>
      </c>
      <c r="G368" s="11">
        <f t="shared" si="10"/>
        <v>660000</v>
      </c>
      <c r="H368" s="129">
        <f t="shared" si="11"/>
        <v>740000</v>
      </c>
      <c r="K368" s="11"/>
    </row>
    <row r="369" spans="1:11" ht="19.5" customHeight="1">
      <c r="A369" s="18">
        <v>356</v>
      </c>
      <c r="B369" s="18">
        <v>90</v>
      </c>
      <c r="C369" s="39" t="s">
        <v>1452</v>
      </c>
      <c r="D369" s="138" t="s">
        <v>443</v>
      </c>
      <c r="E369" s="24">
        <v>40000</v>
      </c>
      <c r="F369" s="25">
        <v>40000</v>
      </c>
      <c r="G369" s="11">
        <f t="shared" si="10"/>
        <v>660000</v>
      </c>
      <c r="H369" s="129">
        <f t="shared" si="11"/>
        <v>700000</v>
      </c>
      <c r="K369" s="11"/>
    </row>
    <row r="370" spans="1:11" ht="30" customHeight="1">
      <c r="A370" s="18">
        <v>357</v>
      </c>
      <c r="B370" s="18">
        <v>91</v>
      </c>
      <c r="C370" s="39" t="s">
        <v>1453</v>
      </c>
      <c r="D370" s="138" t="s">
        <v>443</v>
      </c>
      <c r="E370" s="24">
        <v>3500000</v>
      </c>
      <c r="F370" s="25">
        <v>3500000</v>
      </c>
      <c r="G370" s="11">
        <f t="shared" si="10"/>
        <v>660000</v>
      </c>
      <c r="H370" s="129">
        <f t="shared" si="11"/>
        <v>4160000</v>
      </c>
      <c r="K370" s="11"/>
    </row>
    <row r="371" spans="1:11" ht="31.5">
      <c r="A371" s="18">
        <v>358</v>
      </c>
      <c r="B371" s="18">
        <v>92</v>
      </c>
      <c r="C371" s="39" t="s">
        <v>1454</v>
      </c>
      <c r="D371" s="138" t="s">
        <v>443</v>
      </c>
      <c r="E371" s="24">
        <v>2000000</v>
      </c>
      <c r="F371" s="26">
        <v>2000000</v>
      </c>
      <c r="G371" s="11">
        <f t="shared" si="10"/>
        <v>660000</v>
      </c>
      <c r="H371" s="129">
        <f t="shared" si="11"/>
        <v>2660000</v>
      </c>
      <c r="K371" s="11"/>
    </row>
    <row r="372" spans="1:11" ht="31.5">
      <c r="A372" s="18">
        <v>359</v>
      </c>
      <c r="B372" s="18">
        <v>93</v>
      </c>
      <c r="C372" s="39" t="s">
        <v>1455</v>
      </c>
      <c r="D372" s="138" t="s">
        <v>442</v>
      </c>
      <c r="E372" s="24">
        <v>2000000</v>
      </c>
      <c r="F372" s="25">
        <v>2000000</v>
      </c>
      <c r="G372" s="11">
        <f t="shared" si="10"/>
        <v>1520000</v>
      </c>
      <c r="H372" s="129">
        <f t="shared" si="11"/>
        <v>3520000</v>
      </c>
      <c r="K372" s="11"/>
    </row>
    <row r="373" spans="1:11" ht="47.25">
      <c r="A373" s="18">
        <v>360</v>
      </c>
      <c r="B373" s="18">
        <v>94</v>
      </c>
      <c r="C373" s="39" t="s">
        <v>2367</v>
      </c>
      <c r="D373" s="138" t="s">
        <v>443</v>
      </c>
      <c r="E373" s="24">
        <v>2000000</v>
      </c>
      <c r="F373" s="25">
        <v>2000000</v>
      </c>
      <c r="G373" s="11">
        <f t="shared" si="10"/>
        <v>660000</v>
      </c>
      <c r="H373" s="129">
        <f t="shared" si="11"/>
        <v>2660000</v>
      </c>
      <c r="K373" s="11"/>
    </row>
    <row r="374" spans="1:11" ht="15.75">
      <c r="A374" s="18">
        <v>361</v>
      </c>
      <c r="B374" s="18">
        <v>95</v>
      </c>
      <c r="C374" s="39" t="s">
        <v>1456</v>
      </c>
      <c r="D374" s="138" t="s">
        <v>444</v>
      </c>
      <c r="E374" s="24">
        <v>250000</v>
      </c>
      <c r="F374" s="26">
        <v>250000</v>
      </c>
      <c r="G374" s="11">
        <f t="shared" si="10"/>
        <v>310000</v>
      </c>
      <c r="H374" s="129">
        <f t="shared" si="11"/>
        <v>560000</v>
      </c>
      <c r="K374" s="11"/>
    </row>
    <row r="375" spans="1:11" ht="18.75" customHeight="1">
      <c r="A375" s="19" t="s">
        <v>430</v>
      </c>
      <c r="B375" s="18"/>
      <c r="C375" s="41" t="s">
        <v>971</v>
      </c>
      <c r="D375" s="138"/>
      <c r="E375" s="11"/>
      <c r="F375" s="26"/>
      <c r="G375" s="11"/>
      <c r="H375" s="129"/>
      <c r="K375" s="11"/>
    </row>
    <row r="376" spans="1:11" ht="20.25" customHeight="1">
      <c r="A376" s="18">
        <v>362</v>
      </c>
      <c r="B376" s="18">
        <v>1</v>
      </c>
      <c r="C376" s="39" t="s">
        <v>1457</v>
      </c>
      <c r="D376" s="138">
        <v>3</v>
      </c>
      <c r="E376" s="24">
        <v>15000</v>
      </c>
      <c r="F376" s="26">
        <v>15000</v>
      </c>
      <c r="G376" s="11">
        <f t="shared" si="10"/>
        <v>28500</v>
      </c>
      <c r="H376" s="129">
        <f t="shared" si="11"/>
        <v>43500</v>
      </c>
      <c r="K376" s="11"/>
    </row>
    <row r="377" spans="1:11" ht="15.75">
      <c r="A377" s="18">
        <v>363</v>
      </c>
      <c r="B377" s="18">
        <v>2</v>
      </c>
      <c r="C377" s="39" t="s">
        <v>1458</v>
      </c>
      <c r="D377" s="138">
        <v>3</v>
      </c>
      <c r="E377" s="24">
        <v>20000</v>
      </c>
      <c r="F377" s="26">
        <v>20000</v>
      </c>
      <c r="G377" s="11">
        <f t="shared" si="10"/>
        <v>28500</v>
      </c>
      <c r="H377" s="129">
        <f t="shared" si="11"/>
        <v>48500</v>
      </c>
      <c r="K377" s="11"/>
    </row>
    <row r="378" spans="1:11" ht="15.75">
      <c r="A378" s="18">
        <v>364</v>
      </c>
      <c r="B378" s="18">
        <v>3</v>
      </c>
      <c r="C378" s="39" t="s">
        <v>1459</v>
      </c>
      <c r="D378" s="138">
        <v>2</v>
      </c>
      <c r="E378" s="24">
        <v>100000</v>
      </c>
      <c r="F378" s="25">
        <v>100000</v>
      </c>
      <c r="G378" s="11">
        <f t="shared" si="10"/>
        <v>63000</v>
      </c>
      <c r="H378" s="129">
        <f t="shared" si="11"/>
        <v>163000</v>
      </c>
      <c r="K378" s="11"/>
    </row>
    <row r="379" spans="1:11" ht="15.75">
      <c r="A379" s="18">
        <v>365</v>
      </c>
      <c r="B379" s="18">
        <v>4</v>
      </c>
      <c r="C379" s="39" t="s">
        <v>1460</v>
      </c>
      <c r="D379" s="138">
        <v>2</v>
      </c>
      <c r="E379" s="24">
        <v>75000</v>
      </c>
      <c r="F379" s="25">
        <v>75000</v>
      </c>
      <c r="G379" s="11">
        <f t="shared" si="10"/>
        <v>63000</v>
      </c>
      <c r="H379" s="129">
        <f t="shared" si="11"/>
        <v>138000</v>
      </c>
      <c r="K379" s="11"/>
    </row>
    <row r="380" spans="1:11" ht="15.75">
      <c r="A380" s="18">
        <v>366</v>
      </c>
      <c r="B380" s="18">
        <v>5</v>
      </c>
      <c r="C380" s="39" t="s">
        <v>1461</v>
      </c>
      <c r="D380" s="138">
        <v>2</v>
      </c>
      <c r="E380" s="24">
        <v>20000</v>
      </c>
      <c r="F380" s="26">
        <v>20000</v>
      </c>
      <c r="G380" s="11">
        <f t="shared" si="10"/>
        <v>63000</v>
      </c>
      <c r="H380" s="129">
        <f t="shared" si="11"/>
        <v>83000</v>
      </c>
      <c r="K380" s="11"/>
    </row>
    <row r="381" spans="1:11" ht="15.75">
      <c r="A381" s="18">
        <v>367</v>
      </c>
      <c r="B381" s="18">
        <v>6</v>
      </c>
      <c r="C381" s="39" t="s">
        <v>1462</v>
      </c>
      <c r="D381" s="138">
        <v>2</v>
      </c>
      <c r="E381" s="24">
        <v>50000</v>
      </c>
      <c r="F381" s="26">
        <v>50000</v>
      </c>
      <c r="G381" s="11">
        <f t="shared" si="10"/>
        <v>63000</v>
      </c>
      <c r="H381" s="129">
        <f t="shared" si="11"/>
        <v>113000</v>
      </c>
      <c r="K381" s="11"/>
    </row>
    <row r="382" spans="1:11" ht="15.75">
      <c r="A382" s="18">
        <v>368</v>
      </c>
      <c r="B382" s="18">
        <v>7</v>
      </c>
      <c r="C382" s="39" t="s">
        <v>1463</v>
      </c>
      <c r="D382" s="138">
        <v>3</v>
      </c>
      <c r="E382" s="24">
        <v>30000</v>
      </c>
      <c r="F382" s="26">
        <v>30000</v>
      </c>
      <c r="G382" s="11">
        <f t="shared" si="10"/>
        <v>28500</v>
      </c>
      <c r="H382" s="129">
        <f t="shared" si="11"/>
        <v>58500</v>
      </c>
      <c r="K382" s="11"/>
    </row>
    <row r="383" spans="1:11" ht="15.75">
      <c r="A383" s="18">
        <v>369</v>
      </c>
      <c r="B383" s="18">
        <v>8</v>
      </c>
      <c r="C383" s="39" t="s">
        <v>1118</v>
      </c>
      <c r="D383" s="138">
        <v>2</v>
      </c>
      <c r="E383" s="24">
        <v>30000</v>
      </c>
      <c r="F383" s="26">
        <v>30000</v>
      </c>
      <c r="G383" s="11">
        <f t="shared" si="10"/>
        <v>63000</v>
      </c>
      <c r="H383" s="129">
        <f t="shared" si="11"/>
        <v>93000</v>
      </c>
      <c r="K383" s="11"/>
    </row>
    <row r="384" spans="1:11" ht="15.75">
      <c r="A384" s="18">
        <v>370</v>
      </c>
      <c r="B384" s="18">
        <v>9</v>
      </c>
      <c r="C384" s="39" t="s">
        <v>1464</v>
      </c>
      <c r="D384" s="138">
        <v>2</v>
      </c>
      <c r="E384" s="24">
        <v>10000</v>
      </c>
      <c r="F384" s="26">
        <v>10000</v>
      </c>
      <c r="G384" s="11">
        <f t="shared" si="10"/>
        <v>63000</v>
      </c>
      <c r="H384" s="129">
        <f t="shared" si="11"/>
        <v>73000</v>
      </c>
      <c r="K384" s="11"/>
    </row>
    <row r="385" spans="1:11" ht="15.75">
      <c r="A385" s="18">
        <v>371</v>
      </c>
      <c r="B385" s="18">
        <v>10</v>
      </c>
      <c r="C385" s="39" t="s">
        <v>1465</v>
      </c>
      <c r="D385" s="138">
        <v>3</v>
      </c>
      <c r="E385" s="24">
        <v>15000</v>
      </c>
      <c r="F385" s="26">
        <v>15000</v>
      </c>
      <c r="G385" s="11">
        <f t="shared" si="10"/>
        <v>28500</v>
      </c>
      <c r="H385" s="129">
        <f t="shared" si="11"/>
        <v>43500</v>
      </c>
      <c r="K385" s="11"/>
    </row>
    <row r="386" spans="1:11" ht="15.75">
      <c r="A386" s="18">
        <v>372</v>
      </c>
      <c r="B386" s="18">
        <v>11</v>
      </c>
      <c r="C386" s="39" t="s">
        <v>1466</v>
      </c>
      <c r="D386" s="138">
        <v>3</v>
      </c>
      <c r="E386" s="24">
        <v>25000</v>
      </c>
      <c r="F386" s="26">
        <v>25000</v>
      </c>
      <c r="G386" s="11">
        <f t="shared" si="10"/>
        <v>28500</v>
      </c>
      <c r="H386" s="129">
        <f t="shared" si="11"/>
        <v>53500</v>
      </c>
      <c r="K386" s="11"/>
    </row>
    <row r="387" spans="1:11" ht="15.75">
      <c r="A387" s="18">
        <v>373</v>
      </c>
      <c r="B387" s="18">
        <v>12</v>
      </c>
      <c r="C387" s="39" t="s">
        <v>1467</v>
      </c>
      <c r="D387" s="138">
        <v>2</v>
      </c>
      <c r="E387" s="24">
        <v>25000</v>
      </c>
      <c r="F387" s="26">
        <v>25000</v>
      </c>
      <c r="G387" s="11">
        <f t="shared" si="10"/>
        <v>63000</v>
      </c>
      <c r="H387" s="129">
        <f t="shared" si="11"/>
        <v>88000</v>
      </c>
      <c r="K387" s="11"/>
    </row>
    <row r="388" spans="1:11" ht="15.75">
      <c r="A388" s="18">
        <v>374</v>
      </c>
      <c r="B388" s="18">
        <v>13</v>
      </c>
      <c r="C388" s="39" t="s">
        <v>1468</v>
      </c>
      <c r="D388" s="138">
        <v>3</v>
      </c>
      <c r="E388" s="24">
        <v>20000</v>
      </c>
      <c r="F388" s="26">
        <v>20000</v>
      </c>
      <c r="G388" s="11">
        <f t="shared" si="10"/>
        <v>28500</v>
      </c>
      <c r="H388" s="129">
        <f t="shared" si="11"/>
        <v>48500</v>
      </c>
      <c r="K388" s="11"/>
    </row>
    <row r="389" spans="1:11" ht="15.75">
      <c r="A389" s="18">
        <v>375</v>
      </c>
      <c r="B389" s="18">
        <v>14</v>
      </c>
      <c r="C389" s="39" t="s">
        <v>1469</v>
      </c>
      <c r="D389" s="138" t="s">
        <v>445</v>
      </c>
      <c r="E389" s="24">
        <v>120000</v>
      </c>
      <c r="F389" s="26">
        <v>120000</v>
      </c>
      <c r="G389" s="11">
        <f t="shared" si="10"/>
        <v>190000</v>
      </c>
      <c r="H389" s="129">
        <f t="shared" si="11"/>
        <v>310000</v>
      </c>
      <c r="K389" s="11"/>
    </row>
    <row r="390" spans="1:11" ht="15.75">
      <c r="A390" s="18">
        <v>376</v>
      </c>
      <c r="B390" s="18">
        <v>15</v>
      </c>
      <c r="C390" s="39" t="s">
        <v>1470</v>
      </c>
      <c r="D390" s="138"/>
      <c r="E390" s="24">
        <v>8000</v>
      </c>
      <c r="F390" s="26">
        <v>8000</v>
      </c>
      <c r="G390" s="11"/>
      <c r="H390" s="129">
        <f t="shared" si="11"/>
        <v>8000</v>
      </c>
      <c r="K390" s="11"/>
    </row>
    <row r="391" spans="1:11" ht="15.75">
      <c r="A391" s="18">
        <v>377</v>
      </c>
      <c r="B391" s="18">
        <v>16</v>
      </c>
      <c r="C391" s="39" t="s">
        <v>1471</v>
      </c>
      <c r="D391" s="138"/>
      <c r="E391" s="24">
        <v>15000</v>
      </c>
      <c r="F391" s="26">
        <v>15000</v>
      </c>
      <c r="G391" s="11"/>
      <c r="H391" s="129">
        <f t="shared" si="11"/>
        <v>15000</v>
      </c>
      <c r="K391" s="11"/>
    </row>
    <row r="392" spans="1:11" ht="15.75">
      <c r="A392" s="18">
        <v>378</v>
      </c>
      <c r="B392" s="18">
        <v>17</v>
      </c>
      <c r="C392" s="39" t="s">
        <v>1472</v>
      </c>
      <c r="D392" s="138">
        <v>2</v>
      </c>
      <c r="E392" s="24">
        <v>40000</v>
      </c>
      <c r="F392" s="26">
        <v>40000</v>
      </c>
      <c r="G392" s="11">
        <f t="shared" si="10"/>
        <v>63000</v>
      </c>
      <c r="H392" s="129">
        <f t="shared" si="11"/>
        <v>103000</v>
      </c>
      <c r="K392" s="11"/>
    </row>
    <row r="393" spans="1:11" ht="15.75">
      <c r="A393" s="18">
        <v>379</v>
      </c>
      <c r="B393" s="18">
        <v>18</v>
      </c>
      <c r="C393" s="39" t="s">
        <v>1473</v>
      </c>
      <c r="D393" s="138" t="s">
        <v>445</v>
      </c>
      <c r="E393" s="24">
        <v>180000</v>
      </c>
      <c r="F393" s="26">
        <v>180000</v>
      </c>
      <c r="G393" s="11">
        <f t="shared" si="10"/>
        <v>190000</v>
      </c>
      <c r="H393" s="129">
        <f t="shared" si="11"/>
        <v>370000</v>
      </c>
      <c r="K393" s="11"/>
    </row>
    <row r="394" spans="1:11" ht="15.75">
      <c r="A394" s="18">
        <v>380</v>
      </c>
      <c r="B394" s="18">
        <v>19</v>
      </c>
      <c r="C394" s="39" t="s">
        <v>1474</v>
      </c>
      <c r="D394" s="138">
        <v>2</v>
      </c>
      <c r="E394" s="24">
        <v>40000</v>
      </c>
      <c r="F394" s="26">
        <v>40000</v>
      </c>
      <c r="G394" s="11">
        <f aca="true" t="shared" si="12" ref="G394:G455">IF(D394="ĐB",1520000,IF(D394="I",660000,IF(D394="II",310000,IF(D394="III",190000,IF(D394="db",300000,IF(D394=1,144000,IF(D394=2,63000,IF(D394=3,28500))))))))</f>
        <v>63000</v>
      </c>
      <c r="H394" s="129">
        <f aca="true" t="shared" si="13" ref="H394:H456">F394+G394</f>
        <v>103000</v>
      </c>
      <c r="K394" s="11"/>
    </row>
    <row r="395" spans="1:11" ht="15.75">
      <c r="A395" s="18">
        <v>381</v>
      </c>
      <c r="B395" s="18">
        <v>20</v>
      </c>
      <c r="C395" s="39" t="s">
        <v>1475</v>
      </c>
      <c r="D395" s="138" t="s">
        <v>444</v>
      </c>
      <c r="E395" s="24">
        <v>40000</v>
      </c>
      <c r="F395" s="26">
        <v>40000</v>
      </c>
      <c r="G395" s="11">
        <f t="shared" si="12"/>
        <v>310000</v>
      </c>
      <c r="H395" s="129">
        <f t="shared" si="13"/>
        <v>350000</v>
      </c>
      <c r="K395" s="11"/>
    </row>
    <row r="396" spans="1:11" ht="15.75">
      <c r="A396" s="18">
        <v>382</v>
      </c>
      <c r="B396" s="18">
        <v>21</v>
      </c>
      <c r="C396" s="39" t="s">
        <v>1476</v>
      </c>
      <c r="D396" s="138">
        <v>2</v>
      </c>
      <c r="E396" s="24">
        <v>25000</v>
      </c>
      <c r="F396" s="26">
        <v>25000</v>
      </c>
      <c r="G396" s="11">
        <f t="shared" si="12"/>
        <v>63000</v>
      </c>
      <c r="H396" s="129">
        <f t="shared" si="13"/>
        <v>88000</v>
      </c>
      <c r="K396" s="11"/>
    </row>
    <row r="397" spans="1:11" ht="15.75">
      <c r="A397" s="18">
        <v>383</v>
      </c>
      <c r="B397" s="18">
        <v>22</v>
      </c>
      <c r="C397" s="39" t="s">
        <v>1477</v>
      </c>
      <c r="D397" s="138">
        <v>2</v>
      </c>
      <c r="E397" s="24">
        <v>25000</v>
      </c>
      <c r="F397" s="26">
        <v>25000</v>
      </c>
      <c r="G397" s="11">
        <f t="shared" si="12"/>
        <v>63000</v>
      </c>
      <c r="H397" s="129">
        <f t="shared" si="13"/>
        <v>88000</v>
      </c>
      <c r="K397" s="11"/>
    </row>
    <row r="398" spans="1:11" ht="15.75">
      <c r="A398" s="18">
        <v>384</v>
      </c>
      <c r="B398" s="18">
        <v>23</v>
      </c>
      <c r="C398" s="39" t="s">
        <v>1478</v>
      </c>
      <c r="D398" s="138" t="s">
        <v>444</v>
      </c>
      <c r="E398" s="24">
        <v>20000</v>
      </c>
      <c r="F398" s="26">
        <v>20000</v>
      </c>
      <c r="G398" s="11">
        <f t="shared" si="12"/>
        <v>310000</v>
      </c>
      <c r="H398" s="129">
        <f t="shared" si="13"/>
        <v>330000</v>
      </c>
      <c r="K398" s="11"/>
    </row>
    <row r="399" spans="1:11" ht="15.75">
      <c r="A399" s="18">
        <v>385</v>
      </c>
      <c r="B399" s="18">
        <v>24</v>
      </c>
      <c r="C399" s="39" t="s">
        <v>1479</v>
      </c>
      <c r="D399" s="138">
        <v>1</v>
      </c>
      <c r="E399" s="24">
        <v>25000</v>
      </c>
      <c r="F399" s="26">
        <v>25000</v>
      </c>
      <c r="G399" s="11">
        <f t="shared" si="12"/>
        <v>144000</v>
      </c>
      <c r="H399" s="129">
        <f t="shared" si="13"/>
        <v>169000</v>
      </c>
      <c r="K399" s="11"/>
    </row>
    <row r="400" spans="1:11" ht="15.75">
      <c r="A400" s="18">
        <v>386</v>
      </c>
      <c r="B400" s="18">
        <v>25</v>
      </c>
      <c r="C400" s="39" t="s">
        <v>1480</v>
      </c>
      <c r="D400" s="138" t="s">
        <v>444</v>
      </c>
      <c r="E400" s="24">
        <v>125000</v>
      </c>
      <c r="F400" s="26">
        <v>125000</v>
      </c>
      <c r="G400" s="11">
        <f t="shared" si="12"/>
        <v>310000</v>
      </c>
      <c r="H400" s="129">
        <f t="shared" si="13"/>
        <v>435000</v>
      </c>
      <c r="K400" s="11"/>
    </row>
    <row r="401" spans="1:11" ht="15.75">
      <c r="A401" s="18">
        <v>387</v>
      </c>
      <c r="B401" s="18">
        <v>26</v>
      </c>
      <c r="C401" s="39" t="s">
        <v>1481</v>
      </c>
      <c r="D401" s="138" t="s">
        <v>443</v>
      </c>
      <c r="E401" s="24">
        <v>125000</v>
      </c>
      <c r="F401" s="26">
        <v>125000</v>
      </c>
      <c r="G401" s="11">
        <f t="shared" si="12"/>
        <v>660000</v>
      </c>
      <c r="H401" s="129">
        <f t="shared" si="13"/>
        <v>785000</v>
      </c>
      <c r="K401" s="11"/>
    </row>
    <row r="402" spans="1:11" ht="15.75">
      <c r="A402" s="18">
        <v>388</v>
      </c>
      <c r="B402" s="18">
        <v>27</v>
      </c>
      <c r="C402" s="39" t="s">
        <v>1482</v>
      </c>
      <c r="D402" s="138">
        <v>1</v>
      </c>
      <c r="E402" s="24">
        <v>70000</v>
      </c>
      <c r="F402" s="26">
        <v>70000</v>
      </c>
      <c r="G402" s="11">
        <f t="shared" si="12"/>
        <v>144000</v>
      </c>
      <c r="H402" s="129">
        <f t="shared" si="13"/>
        <v>214000</v>
      </c>
      <c r="K402" s="11"/>
    </row>
    <row r="403" spans="1:11" ht="15.75">
      <c r="A403" s="18">
        <v>389</v>
      </c>
      <c r="B403" s="18">
        <v>28</v>
      </c>
      <c r="C403" s="39" t="s">
        <v>1483</v>
      </c>
      <c r="D403" s="138">
        <v>1</v>
      </c>
      <c r="E403" s="24">
        <v>70000</v>
      </c>
      <c r="F403" s="25">
        <v>70000</v>
      </c>
      <c r="G403" s="11">
        <f t="shared" si="12"/>
        <v>144000</v>
      </c>
      <c r="H403" s="129">
        <f t="shared" si="13"/>
        <v>214000</v>
      </c>
      <c r="K403" s="11"/>
    </row>
    <row r="404" spans="1:11" ht="15.75">
      <c r="A404" s="18">
        <v>390</v>
      </c>
      <c r="B404" s="18">
        <v>29</v>
      </c>
      <c r="C404" s="39" t="s">
        <v>1484</v>
      </c>
      <c r="D404" s="138">
        <v>2</v>
      </c>
      <c r="E404" s="24">
        <v>100000</v>
      </c>
      <c r="F404" s="25">
        <v>100000</v>
      </c>
      <c r="G404" s="11">
        <f t="shared" si="12"/>
        <v>63000</v>
      </c>
      <c r="H404" s="129">
        <f t="shared" si="13"/>
        <v>163000</v>
      </c>
      <c r="K404" s="11"/>
    </row>
    <row r="405" spans="1:11" ht="15.75">
      <c r="A405" s="18">
        <v>391</v>
      </c>
      <c r="B405" s="18">
        <v>30</v>
      </c>
      <c r="C405" s="39" t="s">
        <v>1485</v>
      </c>
      <c r="D405" s="138">
        <v>2</v>
      </c>
      <c r="E405" s="24">
        <v>150000</v>
      </c>
      <c r="F405" s="26">
        <v>150000</v>
      </c>
      <c r="G405" s="11">
        <f t="shared" si="12"/>
        <v>63000</v>
      </c>
      <c r="H405" s="129">
        <f t="shared" si="13"/>
        <v>213000</v>
      </c>
      <c r="K405" s="11"/>
    </row>
    <row r="406" spans="1:11" ht="15.75">
      <c r="A406" s="18">
        <v>392</v>
      </c>
      <c r="B406" s="18">
        <v>31</v>
      </c>
      <c r="C406" s="39" t="s">
        <v>1486</v>
      </c>
      <c r="D406" s="138">
        <v>2</v>
      </c>
      <c r="E406" s="24">
        <v>220000</v>
      </c>
      <c r="F406" s="26">
        <v>220000</v>
      </c>
      <c r="G406" s="11">
        <f t="shared" si="12"/>
        <v>63000</v>
      </c>
      <c r="H406" s="129">
        <f t="shared" si="13"/>
        <v>283000</v>
      </c>
      <c r="K406" s="11"/>
    </row>
    <row r="407" spans="1:11" ht="15.75">
      <c r="A407" s="18">
        <v>393</v>
      </c>
      <c r="B407" s="18">
        <v>32</v>
      </c>
      <c r="C407" s="39" t="s">
        <v>1487</v>
      </c>
      <c r="D407" s="138">
        <v>3</v>
      </c>
      <c r="E407" s="24">
        <v>60000</v>
      </c>
      <c r="F407" s="26">
        <v>60000</v>
      </c>
      <c r="G407" s="11">
        <f t="shared" si="12"/>
        <v>28500</v>
      </c>
      <c r="H407" s="129">
        <f t="shared" si="13"/>
        <v>88500</v>
      </c>
      <c r="K407" s="11"/>
    </row>
    <row r="408" spans="1:11" ht="15.75">
      <c r="A408" s="18">
        <v>394</v>
      </c>
      <c r="B408" s="18">
        <v>33</v>
      </c>
      <c r="C408" s="39" t="s">
        <v>1488</v>
      </c>
      <c r="D408" s="138">
        <v>2</v>
      </c>
      <c r="E408" s="24">
        <v>60000</v>
      </c>
      <c r="F408" s="26">
        <v>60000</v>
      </c>
      <c r="G408" s="11">
        <f t="shared" si="12"/>
        <v>63000</v>
      </c>
      <c r="H408" s="129">
        <f t="shared" si="13"/>
        <v>123000</v>
      </c>
      <c r="K408" s="11"/>
    </row>
    <row r="409" spans="1:11" ht="15.75">
      <c r="A409" s="18">
        <v>395</v>
      </c>
      <c r="B409" s="18">
        <v>34</v>
      </c>
      <c r="C409" s="39" t="s">
        <v>1489</v>
      </c>
      <c r="D409" s="138">
        <v>2</v>
      </c>
      <c r="E409" s="24">
        <v>150000</v>
      </c>
      <c r="F409" s="26">
        <v>150000</v>
      </c>
      <c r="G409" s="11">
        <f t="shared" si="12"/>
        <v>63000</v>
      </c>
      <c r="H409" s="129">
        <f t="shared" si="13"/>
        <v>213000</v>
      </c>
      <c r="K409" s="11"/>
    </row>
    <row r="410" spans="1:11" ht="15.75">
      <c r="A410" s="18">
        <v>396</v>
      </c>
      <c r="B410" s="18">
        <v>35</v>
      </c>
      <c r="C410" s="39" t="s">
        <v>1490</v>
      </c>
      <c r="D410" s="138">
        <v>2</v>
      </c>
      <c r="E410" s="24">
        <v>250000</v>
      </c>
      <c r="F410" s="26">
        <v>250000</v>
      </c>
      <c r="G410" s="11">
        <f t="shared" si="12"/>
        <v>63000</v>
      </c>
      <c r="H410" s="129">
        <f t="shared" si="13"/>
        <v>313000</v>
      </c>
      <c r="K410" s="11"/>
    </row>
    <row r="411" spans="1:11" ht="15.75">
      <c r="A411" s="18">
        <v>397</v>
      </c>
      <c r="B411" s="18">
        <v>36</v>
      </c>
      <c r="C411" s="39" t="s">
        <v>1491</v>
      </c>
      <c r="D411" s="138"/>
      <c r="E411" s="24">
        <v>180000</v>
      </c>
      <c r="F411" s="26">
        <v>180000</v>
      </c>
      <c r="G411" s="11"/>
      <c r="H411" s="129">
        <f t="shared" si="13"/>
        <v>180000</v>
      </c>
      <c r="K411" s="11"/>
    </row>
    <row r="412" spans="1:11" ht="15.75">
      <c r="A412" s="18">
        <v>398</v>
      </c>
      <c r="B412" s="18">
        <v>37</v>
      </c>
      <c r="C412" s="39" t="s">
        <v>1492</v>
      </c>
      <c r="D412" s="138" t="s">
        <v>444</v>
      </c>
      <c r="E412" s="24">
        <v>600000</v>
      </c>
      <c r="F412" s="26">
        <v>600000</v>
      </c>
      <c r="G412" s="11">
        <f t="shared" si="12"/>
        <v>310000</v>
      </c>
      <c r="H412" s="129">
        <f t="shared" si="13"/>
        <v>910000</v>
      </c>
      <c r="K412" s="11"/>
    </row>
    <row r="413" spans="1:11" ht="15.75">
      <c r="A413" s="18">
        <v>399</v>
      </c>
      <c r="B413" s="18">
        <v>38</v>
      </c>
      <c r="C413" s="39" t="s">
        <v>1493</v>
      </c>
      <c r="D413" s="138"/>
      <c r="E413" s="24">
        <v>65000</v>
      </c>
      <c r="F413" s="25">
        <v>65000</v>
      </c>
      <c r="G413" s="11"/>
      <c r="H413" s="129">
        <f t="shared" si="13"/>
        <v>65000</v>
      </c>
      <c r="K413" s="11"/>
    </row>
    <row r="414" spans="1:11" ht="15.75">
      <c r="A414" s="18">
        <v>400</v>
      </c>
      <c r="B414" s="18">
        <v>39</v>
      </c>
      <c r="C414" s="39" t="s">
        <v>1494</v>
      </c>
      <c r="D414" s="138">
        <v>3</v>
      </c>
      <c r="E414" s="24">
        <v>30000</v>
      </c>
      <c r="F414" s="25">
        <v>30000</v>
      </c>
      <c r="G414" s="11">
        <f t="shared" si="12"/>
        <v>28500</v>
      </c>
      <c r="H414" s="129">
        <f t="shared" si="13"/>
        <v>58500</v>
      </c>
      <c r="K414" s="11"/>
    </row>
    <row r="415" spans="1:11" ht="15.75">
      <c r="A415" s="18">
        <v>401</v>
      </c>
      <c r="B415" s="18">
        <v>40</v>
      </c>
      <c r="C415" s="39" t="s">
        <v>1495</v>
      </c>
      <c r="D415" s="138"/>
      <c r="E415" s="24">
        <v>35000</v>
      </c>
      <c r="F415" s="25">
        <v>35000</v>
      </c>
      <c r="G415" s="11"/>
      <c r="H415" s="129">
        <f t="shared" si="13"/>
        <v>35000</v>
      </c>
      <c r="K415" s="11"/>
    </row>
    <row r="416" spans="1:11" ht="15.75">
      <c r="A416" s="18">
        <v>402</v>
      </c>
      <c r="B416" s="18">
        <v>41</v>
      </c>
      <c r="C416" s="39" t="s">
        <v>1496</v>
      </c>
      <c r="D416" s="138">
        <v>3</v>
      </c>
      <c r="E416" s="24">
        <v>25000</v>
      </c>
      <c r="F416" s="25">
        <v>25000</v>
      </c>
      <c r="G416" s="11">
        <f t="shared" si="12"/>
        <v>28500</v>
      </c>
      <c r="H416" s="129">
        <f t="shared" si="13"/>
        <v>53500</v>
      </c>
      <c r="K416" s="11"/>
    </row>
    <row r="417" spans="1:11" ht="15.75">
      <c r="A417" s="18">
        <v>403</v>
      </c>
      <c r="B417" s="18">
        <v>42</v>
      </c>
      <c r="C417" s="39" t="s">
        <v>1497</v>
      </c>
      <c r="D417" s="138"/>
      <c r="E417" s="24">
        <v>15000</v>
      </c>
      <c r="F417" s="25">
        <v>15000</v>
      </c>
      <c r="G417" s="11"/>
      <c r="H417" s="129">
        <f t="shared" si="13"/>
        <v>15000</v>
      </c>
      <c r="K417" s="11"/>
    </row>
    <row r="418" spans="1:11" ht="15.75">
      <c r="A418" s="18">
        <v>404</v>
      </c>
      <c r="B418" s="18">
        <v>43</v>
      </c>
      <c r="C418" s="39" t="s">
        <v>1498</v>
      </c>
      <c r="D418" s="138"/>
      <c r="E418" s="24">
        <v>15000</v>
      </c>
      <c r="F418" s="25">
        <v>15000</v>
      </c>
      <c r="G418" s="11"/>
      <c r="H418" s="129">
        <f t="shared" si="13"/>
        <v>15000</v>
      </c>
      <c r="K418" s="11"/>
    </row>
    <row r="419" spans="1:11" ht="15.75">
      <c r="A419" s="18">
        <v>405</v>
      </c>
      <c r="B419" s="18">
        <v>44</v>
      </c>
      <c r="C419" s="39" t="s">
        <v>1499</v>
      </c>
      <c r="D419" s="138"/>
      <c r="E419" s="24">
        <v>35000</v>
      </c>
      <c r="F419" s="25">
        <v>35000</v>
      </c>
      <c r="G419" s="11"/>
      <c r="H419" s="129">
        <f t="shared" si="13"/>
        <v>35000</v>
      </c>
      <c r="K419" s="11"/>
    </row>
    <row r="420" spans="1:11" ht="15.75">
      <c r="A420" s="18">
        <v>406</v>
      </c>
      <c r="B420" s="18">
        <v>45</v>
      </c>
      <c r="C420" s="39" t="s">
        <v>1500</v>
      </c>
      <c r="D420" s="138"/>
      <c r="E420" s="24">
        <v>30000</v>
      </c>
      <c r="F420" s="25">
        <v>30000</v>
      </c>
      <c r="G420" s="11"/>
      <c r="H420" s="129">
        <f t="shared" si="13"/>
        <v>30000</v>
      </c>
      <c r="K420" s="11"/>
    </row>
    <row r="421" spans="1:11" ht="15.75">
      <c r="A421" s="18">
        <v>407</v>
      </c>
      <c r="B421" s="18">
        <v>46</v>
      </c>
      <c r="C421" s="39" t="s">
        <v>1501</v>
      </c>
      <c r="D421" s="138">
        <v>3</v>
      </c>
      <c r="E421" s="24">
        <v>150000</v>
      </c>
      <c r="F421" s="25">
        <v>150000</v>
      </c>
      <c r="G421" s="11">
        <f t="shared" si="12"/>
        <v>28500</v>
      </c>
      <c r="H421" s="129">
        <f t="shared" si="13"/>
        <v>178500</v>
      </c>
      <c r="K421" s="11"/>
    </row>
    <row r="422" spans="1:11" ht="38.25" customHeight="1">
      <c r="A422" s="18">
        <v>408</v>
      </c>
      <c r="B422" s="18">
        <v>47</v>
      </c>
      <c r="C422" s="39" t="s">
        <v>1502</v>
      </c>
      <c r="D422" s="138" t="s">
        <v>442</v>
      </c>
      <c r="E422" s="24">
        <v>6500000</v>
      </c>
      <c r="F422" s="25">
        <v>6500000</v>
      </c>
      <c r="G422" s="11">
        <f t="shared" si="12"/>
        <v>1520000</v>
      </c>
      <c r="H422" s="129">
        <f t="shared" si="13"/>
        <v>8020000</v>
      </c>
      <c r="K422" s="11"/>
    </row>
    <row r="423" spans="1:11" ht="31.5">
      <c r="A423" s="18">
        <v>409</v>
      </c>
      <c r="B423" s="18">
        <v>48</v>
      </c>
      <c r="C423" s="39" t="s">
        <v>1503</v>
      </c>
      <c r="D423" s="138" t="s">
        <v>442</v>
      </c>
      <c r="E423" s="24">
        <v>5000000</v>
      </c>
      <c r="F423" s="25">
        <v>5000000</v>
      </c>
      <c r="G423" s="11">
        <f t="shared" si="12"/>
        <v>1520000</v>
      </c>
      <c r="H423" s="129">
        <f t="shared" si="13"/>
        <v>6520000</v>
      </c>
      <c r="K423" s="11"/>
    </row>
    <row r="424" spans="1:11" ht="31.5">
      <c r="A424" s="18">
        <v>410</v>
      </c>
      <c r="B424" s="18">
        <v>49</v>
      </c>
      <c r="C424" s="39" t="s">
        <v>1504</v>
      </c>
      <c r="D424" s="138" t="s">
        <v>443</v>
      </c>
      <c r="E424" s="24">
        <v>6500000</v>
      </c>
      <c r="F424" s="25">
        <v>6500000</v>
      </c>
      <c r="G424" s="11">
        <f t="shared" si="12"/>
        <v>660000</v>
      </c>
      <c r="H424" s="129">
        <f t="shared" si="13"/>
        <v>7160000</v>
      </c>
      <c r="K424" s="11"/>
    </row>
    <row r="425" spans="1:11" ht="31.5">
      <c r="A425" s="18">
        <v>411</v>
      </c>
      <c r="B425" s="18">
        <v>50</v>
      </c>
      <c r="C425" s="39" t="s">
        <v>1505</v>
      </c>
      <c r="D425" s="138" t="s">
        <v>442</v>
      </c>
      <c r="E425" s="24">
        <v>4800000</v>
      </c>
      <c r="F425" s="25">
        <v>4800000</v>
      </c>
      <c r="G425" s="11">
        <f t="shared" si="12"/>
        <v>1520000</v>
      </c>
      <c r="H425" s="129">
        <f t="shared" si="13"/>
        <v>6320000</v>
      </c>
      <c r="K425" s="11"/>
    </row>
    <row r="426" spans="1:11" ht="15.75">
      <c r="A426" s="18">
        <v>412</v>
      </c>
      <c r="B426" s="18">
        <v>51</v>
      </c>
      <c r="C426" s="39" t="s">
        <v>1506</v>
      </c>
      <c r="D426" s="138" t="s">
        <v>442</v>
      </c>
      <c r="E426" s="24">
        <v>3000000</v>
      </c>
      <c r="F426" s="25">
        <v>3000000</v>
      </c>
      <c r="G426" s="11">
        <f t="shared" si="12"/>
        <v>1520000</v>
      </c>
      <c r="H426" s="129">
        <f t="shared" si="13"/>
        <v>4520000</v>
      </c>
      <c r="K426" s="11"/>
    </row>
    <row r="427" spans="1:11" ht="31.5">
      <c r="A427" s="18">
        <v>413</v>
      </c>
      <c r="B427" s="18">
        <v>52</v>
      </c>
      <c r="C427" s="39" t="s">
        <v>1507</v>
      </c>
      <c r="D427" s="138" t="s">
        <v>442</v>
      </c>
      <c r="E427" s="24">
        <v>5000000</v>
      </c>
      <c r="F427" s="25">
        <v>5000000</v>
      </c>
      <c r="G427" s="11">
        <f t="shared" si="12"/>
        <v>1520000</v>
      </c>
      <c r="H427" s="129">
        <f t="shared" si="13"/>
        <v>6520000</v>
      </c>
      <c r="K427" s="11"/>
    </row>
    <row r="428" spans="1:11" ht="15.75">
      <c r="A428" s="18">
        <v>414</v>
      </c>
      <c r="B428" s="18">
        <v>53</v>
      </c>
      <c r="C428" s="39" t="s">
        <v>1508</v>
      </c>
      <c r="D428" s="138" t="s">
        <v>442</v>
      </c>
      <c r="E428" s="24">
        <v>5000000</v>
      </c>
      <c r="F428" s="25">
        <v>5000000</v>
      </c>
      <c r="G428" s="11">
        <f t="shared" si="12"/>
        <v>1520000</v>
      </c>
      <c r="H428" s="129">
        <f t="shared" si="13"/>
        <v>6520000</v>
      </c>
      <c r="K428" s="11"/>
    </row>
    <row r="429" spans="1:11" ht="31.5">
      <c r="A429" s="18">
        <v>415</v>
      </c>
      <c r="B429" s="18">
        <v>54</v>
      </c>
      <c r="C429" s="39" t="s">
        <v>1509</v>
      </c>
      <c r="D429" s="138" t="s">
        <v>442</v>
      </c>
      <c r="E429" s="24">
        <v>6000000</v>
      </c>
      <c r="F429" s="25">
        <v>6000000</v>
      </c>
      <c r="G429" s="11">
        <f t="shared" si="12"/>
        <v>1520000</v>
      </c>
      <c r="H429" s="129">
        <f t="shared" si="13"/>
        <v>7520000</v>
      </c>
      <c r="K429" s="11"/>
    </row>
    <row r="430" spans="1:11" ht="31.5">
      <c r="A430" s="18">
        <v>416</v>
      </c>
      <c r="B430" s="18">
        <v>55</v>
      </c>
      <c r="C430" s="39" t="s">
        <v>1510</v>
      </c>
      <c r="D430" s="138" t="s">
        <v>444</v>
      </c>
      <c r="E430" s="24">
        <v>6000000</v>
      </c>
      <c r="F430" s="25">
        <v>6000000</v>
      </c>
      <c r="G430" s="11">
        <f t="shared" si="12"/>
        <v>310000</v>
      </c>
      <c r="H430" s="129">
        <f t="shared" si="13"/>
        <v>6310000</v>
      </c>
      <c r="K430" s="11"/>
    </row>
    <row r="431" spans="1:11" ht="31.5">
      <c r="A431" s="18">
        <v>417</v>
      </c>
      <c r="B431" s="18">
        <v>56</v>
      </c>
      <c r="C431" s="39" t="s">
        <v>1511</v>
      </c>
      <c r="D431" s="138" t="s">
        <v>442</v>
      </c>
      <c r="E431" s="24">
        <v>4500000</v>
      </c>
      <c r="F431" s="25">
        <v>4500000</v>
      </c>
      <c r="G431" s="11">
        <f t="shared" si="12"/>
        <v>1520000</v>
      </c>
      <c r="H431" s="129">
        <f t="shared" si="13"/>
        <v>6020000</v>
      </c>
      <c r="K431" s="11"/>
    </row>
    <row r="432" spans="1:11" ht="15.75">
      <c r="A432" s="18">
        <v>418</v>
      </c>
      <c r="B432" s="18">
        <v>57</v>
      </c>
      <c r="C432" s="39" t="s">
        <v>1512</v>
      </c>
      <c r="D432" s="138" t="s">
        <v>442</v>
      </c>
      <c r="E432" s="24">
        <v>11000000</v>
      </c>
      <c r="F432" s="25">
        <v>11000000</v>
      </c>
      <c r="G432" s="11">
        <f t="shared" si="12"/>
        <v>1520000</v>
      </c>
      <c r="H432" s="129">
        <f t="shared" si="13"/>
        <v>12520000</v>
      </c>
      <c r="K432" s="11"/>
    </row>
    <row r="433" spans="1:11" ht="15.75">
      <c r="A433" s="18">
        <v>419</v>
      </c>
      <c r="B433" s="18">
        <v>58</v>
      </c>
      <c r="C433" s="39" t="s">
        <v>1513</v>
      </c>
      <c r="D433" s="138" t="s">
        <v>442</v>
      </c>
      <c r="E433" s="24">
        <v>6000000</v>
      </c>
      <c r="F433" s="25">
        <v>6000000</v>
      </c>
      <c r="G433" s="11">
        <f t="shared" si="12"/>
        <v>1520000</v>
      </c>
      <c r="H433" s="129">
        <f t="shared" si="13"/>
        <v>7520000</v>
      </c>
      <c r="K433" s="11"/>
    </row>
    <row r="434" spans="1:11" ht="31.5">
      <c r="A434" s="18">
        <v>420</v>
      </c>
      <c r="B434" s="18">
        <v>59</v>
      </c>
      <c r="C434" s="39" t="s">
        <v>1514</v>
      </c>
      <c r="D434" s="138" t="s">
        <v>443</v>
      </c>
      <c r="E434" s="24">
        <v>6500000</v>
      </c>
      <c r="F434" s="25">
        <v>6500000</v>
      </c>
      <c r="G434" s="11">
        <f t="shared" si="12"/>
        <v>660000</v>
      </c>
      <c r="H434" s="129">
        <f t="shared" si="13"/>
        <v>7160000</v>
      </c>
      <c r="K434" s="11"/>
    </row>
    <row r="435" spans="1:11" ht="31.5">
      <c r="A435" s="18">
        <v>421</v>
      </c>
      <c r="B435" s="18">
        <v>60</v>
      </c>
      <c r="C435" s="92" t="s">
        <v>1515</v>
      </c>
      <c r="D435" s="140" t="s">
        <v>442</v>
      </c>
      <c r="E435" s="24">
        <v>7000000</v>
      </c>
      <c r="F435" s="25">
        <v>7000000</v>
      </c>
      <c r="G435" s="11">
        <f t="shared" si="12"/>
        <v>1520000</v>
      </c>
      <c r="H435" s="129">
        <f t="shared" si="13"/>
        <v>8520000</v>
      </c>
      <c r="K435" s="11"/>
    </row>
    <row r="436" spans="1:11" ht="15.75">
      <c r="A436" s="18">
        <v>422</v>
      </c>
      <c r="B436" s="18">
        <v>61</v>
      </c>
      <c r="C436" s="92" t="s">
        <v>1516</v>
      </c>
      <c r="D436" s="140" t="s">
        <v>442</v>
      </c>
      <c r="E436" s="24">
        <v>5000000</v>
      </c>
      <c r="F436" s="25">
        <v>5000000</v>
      </c>
      <c r="G436" s="11">
        <f t="shared" si="12"/>
        <v>1520000</v>
      </c>
      <c r="H436" s="129">
        <f t="shared" si="13"/>
        <v>6520000</v>
      </c>
      <c r="K436" s="11"/>
    </row>
    <row r="437" spans="1:11" ht="15.75">
      <c r="A437" s="189">
        <v>423</v>
      </c>
      <c r="B437" s="18">
        <v>62</v>
      </c>
      <c r="C437" s="92" t="s">
        <v>1517</v>
      </c>
      <c r="D437" s="140" t="s">
        <v>443</v>
      </c>
      <c r="E437" s="24">
        <v>5500000</v>
      </c>
      <c r="F437" s="25">
        <v>5500000</v>
      </c>
      <c r="G437" s="11">
        <f t="shared" si="12"/>
        <v>660000</v>
      </c>
      <c r="H437" s="129">
        <f t="shared" si="13"/>
        <v>6160000</v>
      </c>
      <c r="K437" s="11"/>
    </row>
    <row r="438" spans="1:11" ht="15.75">
      <c r="A438" s="18">
        <v>424</v>
      </c>
      <c r="B438" s="18">
        <v>63</v>
      </c>
      <c r="C438" s="92" t="s">
        <v>1518</v>
      </c>
      <c r="D438" s="140" t="s">
        <v>443</v>
      </c>
      <c r="E438" s="24">
        <v>5500000</v>
      </c>
      <c r="F438" s="25">
        <v>5500000</v>
      </c>
      <c r="G438" s="11">
        <f t="shared" si="12"/>
        <v>660000</v>
      </c>
      <c r="H438" s="129">
        <f t="shared" si="13"/>
        <v>6160000</v>
      </c>
      <c r="K438" s="11"/>
    </row>
    <row r="439" spans="1:11" ht="15.75">
      <c r="A439" s="18">
        <v>425</v>
      </c>
      <c r="B439" s="18">
        <v>64</v>
      </c>
      <c r="C439" s="92" t="s">
        <v>960</v>
      </c>
      <c r="D439" s="140" t="s">
        <v>443</v>
      </c>
      <c r="E439" s="24">
        <v>5000000</v>
      </c>
      <c r="F439" s="25">
        <v>5000000</v>
      </c>
      <c r="G439" s="11">
        <f t="shared" si="12"/>
        <v>660000</v>
      </c>
      <c r="H439" s="129">
        <f t="shared" si="13"/>
        <v>5660000</v>
      </c>
      <c r="K439" s="11"/>
    </row>
    <row r="440" spans="1:11" ht="31.5">
      <c r="A440" s="18">
        <v>426</v>
      </c>
      <c r="B440" s="18">
        <v>65</v>
      </c>
      <c r="C440" s="92" t="s">
        <v>1519</v>
      </c>
      <c r="D440" s="140" t="s">
        <v>443</v>
      </c>
      <c r="E440" s="24">
        <v>4500000</v>
      </c>
      <c r="F440" s="25">
        <v>4500000</v>
      </c>
      <c r="G440" s="11">
        <f t="shared" si="12"/>
        <v>660000</v>
      </c>
      <c r="H440" s="129">
        <f t="shared" si="13"/>
        <v>5160000</v>
      </c>
      <c r="K440" s="11"/>
    </row>
    <row r="441" spans="1:11" ht="15.75">
      <c r="A441" s="18">
        <v>427</v>
      </c>
      <c r="B441" s="18">
        <v>66</v>
      </c>
      <c r="C441" s="92" t="s">
        <v>1520</v>
      </c>
      <c r="D441" s="140" t="s">
        <v>443</v>
      </c>
      <c r="E441" s="24">
        <v>4500000</v>
      </c>
      <c r="F441" s="25">
        <v>4500000</v>
      </c>
      <c r="G441" s="11">
        <f t="shared" si="12"/>
        <v>660000</v>
      </c>
      <c r="H441" s="129">
        <f t="shared" si="13"/>
        <v>5160000</v>
      </c>
      <c r="K441" s="11"/>
    </row>
    <row r="442" spans="1:11" ht="31.5">
      <c r="A442" s="18">
        <v>428</v>
      </c>
      <c r="B442" s="18">
        <v>67</v>
      </c>
      <c r="C442" s="92" t="s">
        <v>1521</v>
      </c>
      <c r="D442" s="140" t="s">
        <v>443</v>
      </c>
      <c r="E442" s="24">
        <v>6000000</v>
      </c>
      <c r="F442" s="25">
        <v>6000000</v>
      </c>
      <c r="G442" s="11">
        <f t="shared" si="12"/>
        <v>660000</v>
      </c>
      <c r="H442" s="129">
        <f t="shared" si="13"/>
        <v>6660000</v>
      </c>
      <c r="K442" s="11"/>
    </row>
    <row r="443" spans="1:11" ht="31.5">
      <c r="A443" s="18">
        <v>429</v>
      </c>
      <c r="B443" s="18">
        <v>68</v>
      </c>
      <c r="C443" s="92" t="s">
        <v>1522</v>
      </c>
      <c r="D443" s="140" t="s">
        <v>444</v>
      </c>
      <c r="E443" s="24">
        <v>6000000</v>
      </c>
      <c r="F443" s="25">
        <v>6000000</v>
      </c>
      <c r="G443" s="11">
        <f t="shared" si="12"/>
        <v>310000</v>
      </c>
      <c r="H443" s="129">
        <f t="shared" si="13"/>
        <v>6310000</v>
      </c>
      <c r="K443" s="11"/>
    </row>
    <row r="444" spans="1:11" ht="31.5">
      <c r="A444" s="18">
        <v>430</v>
      </c>
      <c r="B444" s="18">
        <v>69</v>
      </c>
      <c r="C444" s="92" t="s">
        <v>1523</v>
      </c>
      <c r="D444" s="140" t="s">
        <v>443</v>
      </c>
      <c r="E444" s="24">
        <v>4500000</v>
      </c>
      <c r="F444" s="25">
        <v>4500000</v>
      </c>
      <c r="G444" s="11">
        <f t="shared" si="12"/>
        <v>660000</v>
      </c>
      <c r="H444" s="129">
        <f t="shared" si="13"/>
        <v>5160000</v>
      </c>
      <c r="K444" s="11"/>
    </row>
    <row r="445" spans="1:11" ht="31.5" customHeight="1">
      <c r="A445" s="18">
        <v>431</v>
      </c>
      <c r="B445" s="18">
        <v>70</v>
      </c>
      <c r="C445" s="92" t="s">
        <v>1524</v>
      </c>
      <c r="D445" s="140" t="s">
        <v>444</v>
      </c>
      <c r="E445" s="24">
        <v>4000000</v>
      </c>
      <c r="F445" s="26">
        <v>4000000</v>
      </c>
      <c r="G445" s="11">
        <f t="shared" si="12"/>
        <v>310000</v>
      </c>
      <c r="H445" s="129">
        <f t="shared" si="13"/>
        <v>4310000</v>
      </c>
      <c r="K445" s="11"/>
    </row>
    <row r="446" spans="1:11" ht="31.5">
      <c r="A446" s="18">
        <v>432</v>
      </c>
      <c r="B446" s="18">
        <v>71</v>
      </c>
      <c r="C446" s="92" t="s">
        <v>1525</v>
      </c>
      <c r="D446" s="140" t="s">
        <v>443</v>
      </c>
      <c r="E446" s="24">
        <v>5000000</v>
      </c>
      <c r="F446" s="25">
        <v>5000000</v>
      </c>
      <c r="G446" s="11">
        <f t="shared" si="12"/>
        <v>660000</v>
      </c>
      <c r="H446" s="129">
        <f t="shared" si="13"/>
        <v>5660000</v>
      </c>
      <c r="K446" s="11"/>
    </row>
    <row r="447" spans="1:11" ht="19.5" customHeight="1">
      <c r="A447" s="96" t="s">
        <v>1526</v>
      </c>
      <c r="B447" s="96"/>
      <c r="C447" s="93" t="s">
        <v>1527</v>
      </c>
      <c r="D447" s="140"/>
      <c r="E447" s="11"/>
      <c r="F447" s="26"/>
      <c r="G447" s="11"/>
      <c r="H447" s="129"/>
      <c r="K447" s="11"/>
    </row>
    <row r="448" spans="1:11" ht="21" customHeight="1">
      <c r="A448" s="19" t="s">
        <v>1528</v>
      </c>
      <c r="B448" s="19"/>
      <c r="C448" s="41" t="s">
        <v>1529</v>
      </c>
      <c r="D448" s="138"/>
      <c r="E448" s="11"/>
      <c r="F448" s="26"/>
      <c r="G448" s="11"/>
      <c r="H448" s="129"/>
      <c r="K448" s="11"/>
    </row>
    <row r="449" spans="1:11" ht="15.75">
      <c r="A449" s="189">
        <v>433</v>
      </c>
      <c r="B449" s="18">
        <v>1</v>
      </c>
      <c r="C449" s="39" t="s">
        <v>1530</v>
      </c>
      <c r="D449" s="138" t="s">
        <v>445</v>
      </c>
      <c r="E449" s="27">
        <v>100000</v>
      </c>
      <c r="F449" s="26">
        <v>100000</v>
      </c>
      <c r="G449" s="11">
        <f t="shared" si="12"/>
        <v>190000</v>
      </c>
      <c r="H449" s="129">
        <f t="shared" si="13"/>
        <v>290000</v>
      </c>
      <c r="K449" s="11"/>
    </row>
    <row r="450" spans="1:11" ht="15.75">
      <c r="A450" s="18">
        <v>434</v>
      </c>
      <c r="B450" s="18">
        <v>2</v>
      </c>
      <c r="C450" s="39" t="s">
        <v>1531</v>
      </c>
      <c r="D450" s="138" t="s">
        <v>444</v>
      </c>
      <c r="E450" s="27">
        <v>120000</v>
      </c>
      <c r="F450" s="26">
        <v>120000</v>
      </c>
      <c r="G450" s="11">
        <f t="shared" si="12"/>
        <v>310000</v>
      </c>
      <c r="H450" s="129">
        <f t="shared" si="13"/>
        <v>430000</v>
      </c>
      <c r="K450" s="11"/>
    </row>
    <row r="451" spans="1:11" ht="15.75">
      <c r="A451" s="18">
        <v>435</v>
      </c>
      <c r="B451" s="18">
        <v>3</v>
      </c>
      <c r="C451" s="39" t="s">
        <v>1532</v>
      </c>
      <c r="D451" s="138" t="s">
        <v>445</v>
      </c>
      <c r="E451" s="27">
        <v>60000</v>
      </c>
      <c r="F451" s="26">
        <v>60000</v>
      </c>
      <c r="G451" s="11">
        <f t="shared" si="12"/>
        <v>190000</v>
      </c>
      <c r="H451" s="129">
        <f t="shared" si="13"/>
        <v>250000</v>
      </c>
      <c r="K451" s="11"/>
    </row>
    <row r="452" spans="1:11" ht="15.75">
      <c r="A452" s="18">
        <v>436</v>
      </c>
      <c r="B452" s="18">
        <v>4</v>
      </c>
      <c r="C452" s="39" t="s">
        <v>1533</v>
      </c>
      <c r="D452" s="138"/>
      <c r="E452" s="27">
        <v>35000</v>
      </c>
      <c r="F452" s="26">
        <v>35000</v>
      </c>
      <c r="G452" s="11"/>
      <c r="H452" s="129">
        <f t="shared" si="13"/>
        <v>35000</v>
      </c>
      <c r="K452" s="11"/>
    </row>
    <row r="453" spans="1:11" ht="15.75">
      <c r="A453" s="18">
        <v>437</v>
      </c>
      <c r="B453" s="18">
        <v>5</v>
      </c>
      <c r="C453" s="39" t="s">
        <v>1534</v>
      </c>
      <c r="D453" s="138"/>
      <c r="E453" s="27">
        <v>35000</v>
      </c>
      <c r="F453" s="26">
        <v>35000</v>
      </c>
      <c r="G453" s="11"/>
      <c r="H453" s="129">
        <f t="shared" si="13"/>
        <v>35000</v>
      </c>
      <c r="K453" s="11"/>
    </row>
    <row r="454" spans="1:11" ht="31.5">
      <c r="A454" s="18">
        <v>438</v>
      </c>
      <c r="B454" s="18">
        <v>6</v>
      </c>
      <c r="C454" s="39" t="s">
        <v>1959</v>
      </c>
      <c r="D454" s="138" t="s">
        <v>2461</v>
      </c>
      <c r="E454" s="27">
        <v>130000</v>
      </c>
      <c r="F454" s="26">
        <v>130000</v>
      </c>
      <c r="G454" s="11">
        <f t="shared" si="12"/>
        <v>300000</v>
      </c>
      <c r="H454" s="129">
        <f t="shared" si="13"/>
        <v>430000</v>
      </c>
      <c r="K454" s="11"/>
    </row>
    <row r="455" spans="1:11" ht="15.75">
      <c r="A455" s="18">
        <v>439</v>
      </c>
      <c r="B455" s="18">
        <v>7</v>
      </c>
      <c r="C455" s="39" t="s">
        <v>1960</v>
      </c>
      <c r="D455" s="138">
        <v>1</v>
      </c>
      <c r="E455" s="27">
        <v>80000</v>
      </c>
      <c r="F455" s="26">
        <v>80000</v>
      </c>
      <c r="G455" s="11">
        <f t="shared" si="12"/>
        <v>144000</v>
      </c>
      <c r="H455" s="129">
        <f t="shared" si="13"/>
        <v>224000</v>
      </c>
      <c r="K455" s="11"/>
    </row>
    <row r="456" spans="1:11" ht="15.75">
      <c r="A456" s="18">
        <v>440</v>
      </c>
      <c r="B456" s="18">
        <v>8</v>
      </c>
      <c r="C456" s="39" t="s">
        <v>1961</v>
      </c>
      <c r="D456" s="138"/>
      <c r="E456" s="27">
        <v>140000</v>
      </c>
      <c r="F456" s="26">
        <v>140000</v>
      </c>
      <c r="G456" s="11"/>
      <c r="H456" s="129">
        <f t="shared" si="13"/>
        <v>140000</v>
      </c>
      <c r="K456" s="11"/>
    </row>
    <row r="457" spans="1:11" ht="15.75">
      <c r="A457" s="18">
        <v>441</v>
      </c>
      <c r="B457" s="18">
        <v>9</v>
      </c>
      <c r="C457" s="39" t="s">
        <v>1962</v>
      </c>
      <c r="D457" s="138" t="s">
        <v>444</v>
      </c>
      <c r="E457" s="27">
        <v>120000</v>
      </c>
      <c r="F457" s="26">
        <v>120000</v>
      </c>
      <c r="G457" s="11">
        <v>310000</v>
      </c>
      <c r="H457" s="129">
        <f aca="true" t="shared" si="14" ref="H457:H520">F457+G457</f>
        <v>430000</v>
      </c>
      <c r="K457" s="11"/>
    </row>
    <row r="458" spans="1:11" ht="15.75">
      <c r="A458" s="18">
        <v>442</v>
      </c>
      <c r="B458" s="18">
        <v>10</v>
      </c>
      <c r="C458" s="39" t="s">
        <v>1963</v>
      </c>
      <c r="D458" s="138" t="s">
        <v>445</v>
      </c>
      <c r="E458" s="27">
        <v>30000</v>
      </c>
      <c r="F458" s="26">
        <v>30000</v>
      </c>
      <c r="G458" s="11">
        <f aca="true" t="shared" si="15" ref="G458:G518">IF(D458="ĐB",1520000,IF(D458="I",660000,IF(D458="II",310000,IF(D458="III",190000,IF(D458="db",300000,IF(D458=1,144000,IF(D458=2,63000,IF(D458=3,28500))))))))</f>
        <v>190000</v>
      </c>
      <c r="H458" s="129">
        <f t="shared" si="14"/>
        <v>220000</v>
      </c>
      <c r="K458" s="11"/>
    </row>
    <row r="459" spans="1:11" ht="15.75">
      <c r="A459" s="18">
        <v>443</v>
      </c>
      <c r="B459" s="18">
        <v>11</v>
      </c>
      <c r="C459" s="39" t="s">
        <v>1964</v>
      </c>
      <c r="D459" s="138">
        <v>1</v>
      </c>
      <c r="E459" s="27">
        <v>25000</v>
      </c>
      <c r="F459" s="26">
        <v>25000</v>
      </c>
      <c r="G459" s="11">
        <f t="shared" si="15"/>
        <v>144000</v>
      </c>
      <c r="H459" s="129">
        <f t="shared" si="14"/>
        <v>169000</v>
      </c>
      <c r="K459" s="11"/>
    </row>
    <row r="460" spans="1:11" ht="15.75">
      <c r="A460" s="18">
        <v>444</v>
      </c>
      <c r="B460" s="18">
        <v>12</v>
      </c>
      <c r="C460" s="39" t="s">
        <v>1965</v>
      </c>
      <c r="D460" s="138" t="s">
        <v>443</v>
      </c>
      <c r="E460" s="27">
        <v>400000</v>
      </c>
      <c r="F460" s="26">
        <v>400000</v>
      </c>
      <c r="G460" s="11">
        <f t="shared" si="15"/>
        <v>660000</v>
      </c>
      <c r="H460" s="129">
        <f t="shared" si="14"/>
        <v>1060000</v>
      </c>
      <c r="K460" s="11"/>
    </row>
    <row r="461" spans="1:11" ht="15.75">
      <c r="A461" s="18">
        <v>445</v>
      </c>
      <c r="B461" s="18">
        <v>13</v>
      </c>
      <c r="C461" s="39" t="s">
        <v>1966</v>
      </c>
      <c r="D461" s="138" t="s">
        <v>443</v>
      </c>
      <c r="E461" s="27">
        <v>500000</v>
      </c>
      <c r="F461" s="26">
        <v>500000</v>
      </c>
      <c r="G461" s="11">
        <f t="shared" si="15"/>
        <v>660000</v>
      </c>
      <c r="H461" s="129">
        <f t="shared" si="14"/>
        <v>1160000</v>
      </c>
      <c r="K461" s="11"/>
    </row>
    <row r="462" spans="1:11" ht="15.75">
      <c r="A462" s="18">
        <v>446</v>
      </c>
      <c r="B462" s="18">
        <v>14</v>
      </c>
      <c r="C462" s="39" t="s">
        <v>1967</v>
      </c>
      <c r="D462" s="138" t="s">
        <v>443</v>
      </c>
      <c r="E462" s="27">
        <v>500000</v>
      </c>
      <c r="F462" s="26">
        <v>500000</v>
      </c>
      <c r="G462" s="11">
        <f t="shared" si="15"/>
        <v>660000</v>
      </c>
      <c r="H462" s="129">
        <f t="shared" si="14"/>
        <v>1160000</v>
      </c>
      <c r="K462" s="11"/>
    </row>
    <row r="463" spans="1:11" ht="15.75">
      <c r="A463" s="18">
        <v>447</v>
      </c>
      <c r="B463" s="18">
        <v>15</v>
      </c>
      <c r="C463" s="39" t="s">
        <v>1968</v>
      </c>
      <c r="D463" s="138" t="s">
        <v>444</v>
      </c>
      <c r="E463" s="27">
        <v>360000</v>
      </c>
      <c r="F463" s="26">
        <v>360000</v>
      </c>
      <c r="G463" s="11">
        <f t="shared" si="15"/>
        <v>310000</v>
      </c>
      <c r="H463" s="129">
        <f t="shared" si="14"/>
        <v>670000</v>
      </c>
      <c r="K463" s="11"/>
    </row>
    <row r="464" spans="1:11" ht="15.75">
      <c r="A464" s="18">
        <v>448</v>
      </c>
      <c r="B464" s="18">
        <v>16</v>
      </c>
      <c r="C464" s="39" t="s">
        <v>1969</v>
      </c>
      <c r="D464" s="138" t="s">
        <v>445</v>
      </c>
      <c r="E464" s="27">
        <v>200000</v>
      </c>
      <c r="F464" s="26">
        <v>200000</v>
      </c>
      <c r="G464" s="11">
        <f t="shared" si="15"/>
        <v>190000</v>
      </c>
      <c r="H464" s="129">
        <f t="shared" si="14"/>
        <v>390000</v>
      </c>
      <c r="K464" s="11"/>
    </row>
    <row r="465" spans="1:11" ht="15.75">
      <c r="A465" s="18">
        <v>449</v>
      </c>
      <c r="B465" s="18">
        <v>17</v>
      </c>
      <c r="C465" s="39" t="s">
        <v>1970</v>
      </c>
      <c r="D465" s="138"/>
      <c r="E465" s="27">
        <v>80000</v>
      </c>
      <c r="F465" s="26">
        <v>80000</v>
      </c>
      <c r="G465" s="11"/>
      <c r="H465" s="129">
        <f t="shared" si="14"/>
        <v>80000</v>
      </c>
      <c r="K465" s="11"/>
    </row>
    <row r="466" spans="1:11" ht="15.75">
      <c r="A466" s="18">
        <v>450</v>
      </c>
      <c r="B466" s="18">
        <v>18</v>
      </c>
      <c r="C466" s="39" t="s">
        <v>1971</v>
      </c>
      <c r="D466" s="138" t="s">
        <v>445</v>
      </c>
      <c r="E466" s="27">
        <v>110000</v>
      </c>
      <c r="F466" s="26">
        <v>110000</v>
      </c>
      <c r="G466" s="11">
        <f t="shared" si="15"/>
        <v>190000</v>
      </c>
      <c r="H466" s="129">
        <f t="shared" si="14"/>
        <v>300000</v>
      </c>
      <c r="K466" s="11"/>
    </row>
    <row r="467" spans="1:11" ht="31.5">
      <c r="A467" s="18">
        <v>451</v>
      </c>
      <c r="B467" s="18">
        <v>19</v>
      </c>
      <c r="C467" s="39" t="s">
        <v>1972</v>
      </c>
      <c r="D467" s="138" t="s">
        <v>445</v>
      </c>
      <c r="E467" s="27">
        <v>130000</v>
      </c>
      <c r="F467" s="26">
        <v>130000</v>
      </c>
      <c r="G467" s="11">
        <f t="shared" si="15"/>
        <v>190000</v>
      </c>
      <c r="H467" s="129">
        <f t="shared" si="14"/>
        <v>320000</v>
      </c>
      <c r="K467" s="11"/>
    </row>
    <row r="468" spans="1:11" ht="15.75">
      <c r="A468" s="18">
        <v>452</v>
      </c>
      <c r="B468" s="18">
        <v>20</v>
      </c>
      <c r="C468" s="39" t="s">
        <v>1973</v>
      </c>
      <c r="D468" s="138" t="s">
        <v>444</v>
      </c>
      <c r="E468" s="27">
        <v>230000</v>
      </c>
      <c r="F468" s="26">
        <v>230000</v>
      </c>
      <c r="G468" s="11">
        <f t="shared" si="15"/>
        <v>310000</v>
      </c>
      <c r="H468" s="129">
        <f t="shared" si="14"/>
        <v>540000</v>
      </c>
      <c r="K468" s="11"/>
    </row>
    <row r="469" spans="1:11" ht="31.5">
      <c r="A469" s="18">
        <v>453</v>
      </c>
      <c r="B469" s="18">
        <v>21</v>
      </c>
      <c r="C469" s="39" t="s">
        <v>1974</v>
      </c>
      <c r="D469" s="138">
        <v>1</v>
      </c>
      <c r="E469" s="27">
        <v>780000</v>
      </c>
      <c r="F469" s="26">
        <v>780000</v>
      </c>
      <c r="G469" s="11">
        <f t="shared" si="15"/>
        <v>144000</v>
      </c>
      <c r="H469" s="129">
        <f t="shared" si="14"/>
        <v>924000</v>
      </c>
      <c r="K469" s="11"/>
    </row>
    <row r="470" spans="1:11" ht="15.75">
      <c r="A470" s="18">
        <v>454</v>
      </c>
      <c r="B470" s="18">
        <v>22</v>
      </c>
      <c r="C470" s="39" t="s">
        <v>1975</v>
      </c>
      <c r="D470" s="138" t="s">
        <v>444</v>
      </c>
      <c r="E470" s="27">
        <v>400000</v>
      </c>
      <c r="F470" s="26">
        <v>400000</v>
      </c>
      <c r="G470" s="11">
        <f t="shared" si="15"/>
        <v>310000</v>
      </c>
      <c r="H470" s="129">
        <f t="shared" si="14"/>
        <v>710000</v>
      </c>
      <c r="K470" s="11"/>
    </row>
    <row r="471" spans="1:11" ht="15.75">
      <c r="A471" s="18">
        <v>455</v>
      </c>
      <c r="B471" s="18">
        <v>23</v>
      </c>
      <c r="C471" s="39" t="s">
        <v>1976</v>
      </c>
      <c r="D471" s="138" t="s">
        <v>443</v>
      </c>
      <c r="E471" s="27">
        <v>150000</v>
      </c>
      <c r="F471" s="26">
        <v>150000</v>
      </c>
      <c r="G471" s="11">
        <f t="shared" si="15"/>
        <v>660000</v>
      </c>
      <c r="H471" s="129">
        <f t="shared" si="14"/>
        <v>810000</v>
      </c>
      <c r="K471" s="11"/>
    </row>
    <row r="472" spans="1:11" ht="31.5">
      <c r="A472" s="18">
        <v>456</v>
      </c>
      <c r="B472" s="18">
        <v>24</v>
      </c>
      <c r="C472" s="39" t="s">
        <v>1977</v>
      </c>
      <c r="D472" s="138" t="s">
        <v>443</v>
      </c>
      <c r="E472" s="27">
        <v>350000</v>
      </c>
      <c r="F472" s="26">
        <v>350000</v>
      </c>
      <c r="G472" s="11">
        <f t="shared" si="15"/>
        <v>660000</v>
      </c>
      <c r="H472" s="129">
        <f t="shared" si="14"/>
        <v>1010000</v>
      </c>
      <c r="K472" s="11"/>
    </row>
    <row r="473" spans="1:11" ht="33" customHeight="1">
      <c r="A473" s="19" t="s">
        <v>1978</v>
      </c>
      <c r="B473" s="19"/>
      <c r="C473" s="41" t="s">
        <v>1979</v>
      </c>
      <c r="D473" s="138"/>
      <c r="E473" s="11"/>
      <c r="F473" s="26"/>
      <c r="G473" s="11"/>
      <c r="H473" s="129"/>
      <c r="K473" s="11"/>
    </row>
    <row r="474" spans="1:11" ht="15.75">
      <c r="A474" s="189">
        <v>457</v>
      </c>
      <c r="B474" s="18">
        <v>1</v>
      </c>
      <c r="C474" s="39" t="s">
        <v>1980</v>
      </c>
      <c r="D474" s="138">
        <v>1</v>
      </c>
      <c r="E474" s="27">
        <v>70000</v>
      </c>
      <c r="F474" s="26">
        <v>70000</v>
      </c>
      <c r="G474" s="11">
        <v>144000</v>
      </c>
      <c r="H474" s="129">
        <f t="shared" si="14"/>
        <v>214000</v>
      </c>
      <c r="K474" s="11"/>
    </row>
    <row r="475" spans="1:11" ht="15.75">
      <c r="A475" s="18">
        <v>458</v>
      </c>
      <c r="B475" s="18">
        <v>2</v>
      </c>
      <c r="C475" s="39" t="s">
        <v>1981</v>
      </c>
      <c r="D475" s="138">
        <v>1</v>
      </c>
      <c r="E475" s="27">
        <v>90000</v>
      </c>
      <c r="F475" s="26">
        <v>90000</v>
      </c>
      <c r="G475" s="11">
        <f t="shared" si="15"/>
        <v>144000</v>
      </c>
      <c r="H475" s="129">
        <f t="shared" si="14"/>
        <v>234000</v>
      </c>
      <c r="K475" s="11"/>
    </row>
    <row r="476" spans="1:11" ht="15.75">
      <c r="A476" s="18">
        <v>459</v>
      </c>
      <c r="B476" s="18">
        <v>3</v>
      </c>
      <c r="C476" s="39" t="s">
        <v>1982</v>
      </c>
      <c r="D476" s="138">
        <v>1</v>
      </c>
      <c r="E476" s="27">
        <v>110000</v>
      </c>
      <c r="F476" s="26">
        <v>110000</v>
      </c>
      <c r="G476" s="11">
        <f t="shared" si="15"/>
        <v>144000</v>
      </c>
      <c r="H476" s="129">
        <f t="shared" si="14"/>
        <v>254000</v>
      </c>
      <c r="K476" s="11"/>
    </row>
    <row r="477" spans="1:11" ht="15.75">
      <c r="A477" s="18">
        <v>460</v>
      </c>
      <c r="B477" s="18">
        <v>4</v>
      </c>
      <c r="C477" s="39" t="s">
        <v>1983</v>
      </c>
      <c r="D477" s="138">
        <v>1</v>
      </c>
      <c r="E477" s="27">
        <v>210000</v>
      </c>
      <c r="F477" s="26">
        <v>210000</v>
      </c>
      <c r="G477" s="11">
        <f t="shared" si="15"/>
        <v>144000</v>
      </c>
      <c r="H477" s="129">
        <f t="shared" si="14"/>
        <v>354000</v>
      </c>
      <c r="K477" s="11"/>
    </row>
    <row r="478" spans="1:11" ht="15.75">
      <c r="A478" s="18">
        <v>461</v>
      </c>
      <c r="B478" s="18">
        <v>5</v>
      </c>
      <c r="C478" s="39" t="s">
        <v>1984</v>
      </c>
      <c r="D478" s="138" t="s">
        <v>445</v>
      </c>
      <c r="E478" s="27">
        <v>260000</v>
      </c>
      <c r="F478" s="26">
        <v>260000</v>
      </c>
      <c r="G478" s="11">
        <f t="shared" si="15"/>
        <v>190000</v>
      </c>
      <c r="H478" s="129">
        <f t="shared" si="14"/>
        <v>450000</v>
      </c>
      <c r="K478" s="11"/>
    </row>
    <row r="479" spans="1:11" ht="15.75">
      <c r="A479" s="18">
        <v>462</v>
      </c>
      <c r="B479" s="18">
        <v>6</v>
      </c>
      <c r="C479" s="39" t="s">
        <v>1985</v>
      </c>
      <c r="D479" s="138">
        <v>1</v>
      </c>
      <c r="E479" s="27">
        <v>170000</v>
      </c>
      <c r="F479" s="26">
        <v>170000</v>
      </c>
      <c r="G479" s="11">
        <f t="shared" si="15"/>
        <v>144000</v>
      </c>
      <c r="H479" s="129">
        <f t="shared" si="14"/>
        <v>314000</v>
      </c>
      <c r="K479" s="11"/>
    </row>
    <row r="480" spans="1:11" ht="15.75">
      <c r="A480" s="18">
        <v>463</v>
      </c>
      <c r="B480" s="18">
        <v>7</v>
      </c>
      <c r="C480" s="39" t="s">
        <v>1986</v>
      </c>
      <c r="D480" s="138">
        <v>2</v>
      </c>
      <c r="E480" s="27">
        <v>140000</v>
      </c>
      <c r="F480" s="26">
        <v>140000</v>
      </c>
      <c r="G480" s="11">
        <f t="shared" si="15"/>
        <v>63000</v>
      </c>
      <c r="H480" s="129">
        <f t="shared" si="14"/>
        <v>203000</v>
      </c>
      <c r="K480" s="11"/>
    </row>
    <row r="481" spans="1:11" ht="15.75">
      <c r="A481" s="18">
        <v>464</v>
      </c>
      <c r="B481" s="18">
        <v>8</v>
      </c>
      <c r="C481" s="39" t="s">
        <v>1987</v>
      </c>
      <c r="D481" s="138">
        <v>1</v>
      </c>
      <c r="E481" s="27">
        <v>160000</v>
      </c>
      <c r="F481" s="26">
        <v>160000</v>
      </c>
      <c r="G481" s="11">
        <f t="shared" si="15"/>
        <v>144000</v>
      </c>
      <c r="H481" s="129">
        <f t="shared" si="14"/>
        <v>304000</v>
      </c>
      <c r="K481" s="11"/>
    </row>
    <row r="482" spans="1:11" ht="15.75">
      <c r="A482" s="18">
        <v>465</v>
      </c>
      <c r="B482" s="18">
        <v>9</v>
      </c>
      <c r="C482" s="39" t="s">
        <v>1988</v>
      </c>
      <c r="D482" s="138" t="s">
        <v>445</v>
      </c>
      <c r="E482" s="27">
        <v>300000</v>
      </c>
      <c r="F482" s="26">
        <v>300000</v>
      </c>
      <c r="G482" s="11">
        <f t="shared" si="15"/>
        <v>190000</v>
      </c>
      <c r="H482" s="129">
        <f t="shared" si="14"/>
        <v>490000</v>
      </c>
      <c r="K482" s="11"/>
    </row>
    <row r="483" spans="1:11" ht="15.75">
      <c r="A483" s="18">
        <v>466</v>
      </c>
      <c r="B483" s="18">
        <v>10</v>
      </c>
      <c r="C483" s="39" t="s">
        <v>1989</v>
      </c>
      <c r="D483" s="138" t="s">
        <v>445</v>
      </c>
      <c r="E483" s="27">
        <v>370000</v>
      </c>
      <c r="F483" s="26">
        <v>370000</v>
      </c>
      <c r="G483" s="11">
        <f t="shared" si="15"/>
        <v>190000</v>
      </c>
      <c r="H483" s="129">
        <f t="shared" si="14"/>
        <v>560000</v>
      </c>
      <c r="K483" s="11"/>
    </row>
    <row r="484" spans="1:11" ht="15.75">
      <c r="A484" s="18">
        <v>467</v>
      </c>
      <c r="B484" s="18">
        <v>11</v>
      </c>
      <c r="C484" s="39" t="s">
        <v>1990</v>
      </c>
      <c r="D484" s="138" t="s">
        <v>445</v>
      </c>
      <c r="E484" s="27">
        <v>600000</v>
      </c>
      <c r="F484" s="26">
        <v>600000</v>
      </c>
      <c r="G484" s="11">
        <f t="shared" si="15"/>
        <v>190000</v>
      </c>
      <c r="H484" s="129">
        <f t="shared" si="14"/>
        <v>790000</v>
      </c>
      <c r="K484" s="11"/>
    </row>
    <row r="485" spans="1:11" ht="15.75">
      <c r="A485" s="18">
        <v>468</v>
      </c>
      <c r="B485" s="18">
        <v>12</v>
      </c>
      <c r="C485" s="39" t="s">
        <v>1991</v>
      </c>
      <c r="D485" s="138" t="s">
        <v>445</v>
      </c>
      <c r="E485" s="27">
        <v>730000</v>
      </c>
      <c r="F485" s="26">
        <v>730000</v>
      </c>
      <c r="G485" s="11">
        <f t="shared" si="15"/>
        <v>190000</v>
      </c>
      <c r="H485" s="129">
        <f t="shared" si="14"/>
        <v>920000</v>
      </c>
      <c r="K485" s="11"/>
    </row>
    <row r="486" spans="1:11" ht="15.75">
      <c r="A486" s="18">
        <v>469</v>
      </c>
      <c r="B486" s="18">
        <v>13</v>
      </c>
      <c r="C486" s="39" t="s">
        <v>1992</v>
      </c>
      <c r="D486" s="138" t="s">
        <v>445</v>
      </c>
      <c r="E486" s="27">
        <v>870000</v>
      </c>
      <c r="F486" s="26">
        <v>870000</v>
      </c>
      <c r="G486" s="11">
        <f t="shared" si="15"/>
        <v>190000</v>
      </c>
      <c r="H486" s="129">
        <f t="shared" si="14"/>
        <v>1060000</v>
      </c>
      <c r="K486" s="11"/>
    </row>
    <row r="487" spans="1:11" ht="15.75">
      <c r="A487" s="18">
        <v>470</v>
      </c>
      <c r="B487" s="18">
        <v>14</v>
      </c>
      <c r="C487" s="39" t="s">
        <v>1993</v>
      </c>
      <c r="D487" s="138">
        <v>2</v>
      </c>
      <c r="E487" s="27">
        <v>250000</v>
      </c>
      <c r="F487" s="26">
        <v>250000</v>
      </c>
      <c r="G487" s="11">
        <f t="shared" si="15"/>
        <v>63000</v>
      </c>
      <c r="H487" s="129">
        <f t="shared" si="14"/>
        <v>313000</v>
      </c>
      <c r="K487" s="11"/>
    </row>
    <row r="488" spans="1:11" ht="15.75">
      <c r="A488" s="18">
        <v>471</v>
      </c>
      <c r="B488" s="18">
        <v>15</v>
      </c>
      <c r="C488" s="39" t="s">
        <v>1994</v>
      </c>
      <c r="D488" s="138">
        <v>1</v>
      </c>
      <c r="E488" s="27">
        <v>350000</v>
      </c>
      <c r="F488" s="26">
        <v>350000</v>
      </c>
      <c r="G488" s="11">
        <f t="shared" si="15"/>
        <v>144000</v>
      </c>
      <c r="H488" s="129">
        <f t="shared" si="14"/>
        <v>494000</v>
      </c>
      <c r="K488" s="11"/>
    </row>
    <row r="489" spans="1:11" ht="15.75">
      <c r="A489" s="18">
        <v>472</v>
      </c>
      <c r="B489" s="18">
        <v>16</v>
      </c>
      <c r="C489" s="39" t="s">
        <v>1995</v>
      </c>
      <c r="D489" s="138">
        <v>1</v>
      </c>
      <c r="E489" s="27">
        <v>350000</v>
      </c>
      <c r="F489" s="25">
        <v>350000</v>
      </c>
      <c r="G489" s="11">
        <f t="shared" si="15"/>
        <v>144000</v>
      </c>
      <c r="H489" s="129">
        <f t="shared" si="14"/>
        <v>494000</v>
      </c>
      <c r="K489" s="11"/>
    </row>
    <row r="490" spans="1:11" ht="31.5">
      <c r="A490" s="18">
        <v>473</v>
      </c>
      <c r="B490" s="18">
        <v>17</v>
      </c>
      <c r="C490" s="39" t="s">
        <v>1996</v>
      </c>
      <c r="D490" s="138">
        <v>3</v>
      </c>
      <c r="E490" s="27">
        <v>900000</v>
      </c>
      <c r="F490" s="25">
        <v>900000</v>
      </c>
      <c r="G490" s="11">
        <f t="shared" si="15"/>
        <v>28500</v>
      </c>
      <c r="H490" s="129">
        <f t="shared" si="14"/>
        <v>928500</v>
      </c>
      <c r="K490" s="11"/>
    </row>
    <row r="491" spans="1:11" ht="35.25" customHeight="1">
      <c r="A491" s="18">
        <v>474</v>
      </c>
      <c r="B491" s="18">
        <v>18</v>
      </c>
      <c r="C491" s="39" t="s">
        <v>1997</v>
      </c>
      <c r="D491" s="138">
        <v>3</v>
      </c>
      <c r="E491" s="27">
        <v>1300000</v>
      </c>
      <c r="F491" s="25">
        <v>1300000</v>
      </c>
      <c r="G491" s="11">
        <f t="shared" si="15"/>
        <v>28500</v>
      </c>
      <c r="H491" s="129">
        <f t="shared" si="14"/>
        <v>1328500</v>
      </c>
      <c r="K491" s="11"/>
    </row>
    <row r="492" spans="1:11" ht="18.75" customHeight="1">
      <c r="A492" s="19" t="s">
        <v>1998</v>
      </c>
      <c r="B492" s="19"/>
      <c r="C492" s="41" t="s">
        <v>1999</v>
      </c>
      <c r="D492" s="138"/>
      <c r="E492" s="11"/>
      <c r="F492" s="25"/>
      <c r="G492" s="11"/>
      <c r="H492" s="129"/>
      <c r="K492" s="11"/>
    </row>
    <row r="493" spans="1:11" ht="15.75">
      <c r="A493" s="18">
        <v>475</v>
      </c>
      <c r="B493" s="18">
        <v>1</v>
      </c>
      <c r="C493" s="39" t="s">
        <v>2000</v>
      </c>
      <c r="D493" s="138" t="s">
        <v>2461</v>
      </c>
      <c r="E493" s="27">
        <v>750000</v>
      </c>
      <c r="F493" s="25">
        <v>750000</v>
      </c>
      <c r="G493" s="11">
        <f t="shared" si="15"/>
        <v>300000</v>
      </c>
      <c r="H493" s="129">
        <f t="shared" si="14"/>
        <v>1050000</v>
      </c>
      <c r="K493" s="11"/>
    </row>
    <row r="494" spans="1:11" ht="15.75">
      <c r="A494" s="18">
        <v>476</v>
      </c>
      <c r="B494" s="18">
        <v>2</v>
      </c>
      <c r="C494" s="39" t="s">
        <v>2001</v>
      </c>
      <c r="D494" s="138">
        <v>1</v>
      </c>
      <c r="E494" s="27">
        <v>650000</v>
      </c>
      <c r="F494" s="25">
        <v>650000</v>
      </c>
      <c r="G494" s="11">
        <f t="shared" si="15"/>
        <v>144000</v>
      </c>
      <c r="H494" s="129">
        <f t="shared" si="14"/>
        <v>794000</v>
      </c>
      <c r="K494" s="11"/>
    </row>
    <row r="495" spans="1:11" ht="20.25" customHeight="1">
      <c r="A495" s="19" t="s">
        <v>2002</v>
      </c>
      <c r="B495" s="19"/>
      <c r="C495" s="41" t="s">
        <v>2003</v>
      </c>
      <c r="D495" s="138"/>
      <c r="E495" s="11"/>
      <c r="F495" s="26"/>
      <c r="G495" s="11"/>
      <c r="H495" s="129"/>
      <c r="K495" s="11"/>
    </row>
    <row r="496" spans="1:11" ht="34.5" customHeight="1">
      <c r="A496" s="189">
        <v>477</v>
      </c>
      <c r="B496" s="18">
        <v>1</v>
      </c>
      <c r="C496" s="39" t="s">
        <v>2004</v>
      </c>
      <c r="D496" s="138">
        <v>1</v>
      </c>
      <c r="E496" s="27">
        <v>4800000</v>
      </c>
      <c r="F496" s="25">
        <v>4800000</v>
      </c>
      <c r="G496" s="11">
        <f t="shared" si="15"/>
        <v>144000</v>
      </c>
      <c r="H496" s="129">
        <f t="shared" si="14"/>
        <v>4944000</v>
      </c>
      <c r="K496" s="11"/>
    </row>
    <row r="497" spans="1:11" ht="15.75">
      <c r="A497" s="18">
        <v>478</v>
      </c>
      <c r="B497" s="18">
        <v>2</v>
      </c>
      <c r="C497" s="39" t="s">
        <v>2005</v>
      </c>
      <c r="D497" s="138">
        <v>1</v>
      </c>
      <c r="E497" s="27">
        <v>700000</v>
      </c>
      <c r="F497" s="25">
        <v>700000</v>
      </c>
      <c r="G497" s="11">
        <f t="shared" si="15"/>
        <v>144000</v>
      </c>
      <c r="H497" s="129">
        <f t="shared" si="14"/>
        <v>844000</v>
      </c>
      <c r="K497" s="11"/>
    </row>
    <row r="498" spans="1:11" ht="15.75">
      <c r="A498" s="18">
        <v>479</v>
      </c>
      <c r="B498" s="18">
        <v>3</v>
      </c>
      <c r="C498" s="39" t="s">
        <v>2006</v>
      </c>
      <c r="D498" s="138" t="s">
        <v>2461</v>
      </c>
      <c r="E498" s="27">
        <v>1000000</v>
      </c>
      <c r="F498" s="25">
        <v>1000000</v>
      </c>
      <c r="G498" s="11">
        <f t="shared" si="15"/>
        <v>300000</v>
      </c>
      <c r="H498" s="129">
        <f t="shared" si="14"/>
        <v>1300000</v>
      </c>
      <c r="K498" s="11"/>
    </row>
    <row r="499" spans="1:11" ht="15.75">
      <c r="A499" s="18">
        <v>480</v>
      </c>
      <c r="B499" s="18">
        <v>4</v>
      </c>
      <c r="C499" s="39" t="s">
        <v>2007</v>
      </c>
      <c r="D499" s="138"/>
      <c r="E499" s="27">
        <v>550000</v>
      </c>
      <c r="F499" s="25">
        <v>550000</v>
      </c>
      <c r="G499" s="11"/>
      <c r="H499" s="129">
        <f t="shared" si="14"/>
        <v>550000</v>
      </c>
      <c r="K499" s="11"/>
    </row>
    <row r="500" spans="1:11" ht="15.75">
      <c r="A500" s="18">
        <v>481</v>
      </c>
      <c r="B500" s="18">
        <v>5</v>
      </c>
      <c r="C500" s="39" t="s">
        <v>2008</v>
      </c>
      <c r="D500" s="138">
        <v>1</v>
      </c>
      <c r="E500" s="27">
        <v>600000</v>
      </c>
      <c r="F500" s="25">
        <v>600000</v>
      </c>
      <c r="G500" s="11">
        <f t="shared" si="15"/>
        <v>144000</v>
      </c>
      <c r="H500" s="129">
        <f t="shared" si="14"/>
        <v>744000</v>
      </c>
      <c r="K500" s="11"/>
    </row>
    <row r="501" spans="1:11" ht="15.75">
      <c r="A501" s="18">
        <v>482</v>
      </c>
      <c r="B501" s="18">
        <v>6</v>
      </c>
      <c r="C501" s="39" t="s">
        <v>2009</v>
      </c>
      <c r="D501" s="138">
        <v>2</v>
      </c>
      <c r="E501" s="27">
        <v>220000</v>
      </c>
      <c r="F501" s="25">
        <v>220000</v>
      </c>
      <c r="G501" s="11">
        <f t="shared" si="15"/>
        <v>63000</v>
      </c>
      <c r="H501" s="129">
        <f t="shared" si="14"/>
        <v>283000</v>
      </c>
      <c r="K501" s="11"/>
    </row>
    <row r="502" spans="1:11" ht="15.75">
      <c r="A502" s="18">
        <v>483</v>
      </c>
      <c r="B502" s="18">
        <v>7</v>
      </c>
      <c r="C502" s="39" t="s">
        <v>2010</v>
      </c>
      <c r="D502" s="138">
        <v>1</v>
      </c>
      <c r="E502" s="27">
        <v>1800000</v>
      </c>
      <c r="F502" s="25">
        <v>1800000</v>
      </c>
      <c r="G502" s="11">
        <f t="shared" si="15"/>
        <v>144000</v>
      </c>
      <c r="H502" s="129">
        <f t="shared" si="14"/>
        <v>1944000</v>
      </c>
      <c r="K502" s="11"/>
    </row>
    <row r="503" spans="1:11" ht="18.75" customHeight="1">
      <c r="A503" s="19" t="s">
        <v>2011</v>
      </c>
      <c r="B503" s="19"/>
      <c r="C503" s="41" t="s">
        <v>2012</v>
      </c>
      <c r="D503" s="138"/>
      <c r="E503" s="11"/>
      <c r="F503" s="25"/>
      <c r="G503" s="11"/>
      <c r="H503" s="129"/>
      <c r="K503" s="11"/>
    </row>
    <row r="504" spans="1:11" ht="15.75">
      <c r="A504" s="189">
        <v>484</v>
      </c>
      <c r="B504" s="18">
        <v>1</v>
      </c>
      <c r="C504" s="39" t="s">
        <v>2013</v>
      </c>
      <c r="D504" s="138"/>
      <c r="E504" s="27">
        <v>500000</v>
      </c>
      <c r="F504" s="25">
        <v>500000</v>
      </c>
      <c r="G504" s="11"/>
      <c r="H504" s="129">
        <f t="shared" si="14"/>
        <v>500000</v>
      </c>
      <c r="K504" s="11"/>
    </row>
    <row r="505" spans="1:11" ht="15.75">
      <c r="A505" s="18">
        <v>485</v>
      </c>
      <c r="B505" s="18">
        <v>2</v>
      </c>
      <c r="C505" s="39" t="s">
        <v>2014</v>
      </c>
      <c r="D505" s="138"/>
      <c r="E505" s="27">
        <v>750000</v>
      </c>
      <c r="F505" s="25">
        <v>750000</v>
      </c>
      <c r="G505" s="11"/>
      <c r="H505" s="129">
        <f t="shared" si="14"/>
        <v>750000</v>
      </c>
      <c r="K505" s="11"/>
    </row>
    <row r="506" spans="1:11" ht="31.5">
      <c r="A506" s="18">
        <v>486</v>
      </c>
      <c r="B506" s="18">
        <v>3</v>
      </c>
      <c r="C506" s="39" t="s">
        <v>2015</v>
      </c>
      <c r="D506" s="138">
        <v>1</v>
      </c>
      <c r="E506" s="27">
        <v>2400000</v>
      </c>
      <c r="F506" s="25">
        <v>2400000</v>
      </c>
      <c r="G506" s="11">
        <f t="shared" si="15"/>
        <v>144000</v>
      </c>
      <c r="H506" s="129">
        <f t="shared" si="14"/>
        <v>2544000</v>
      </c>
      <c r="K506" s="11"/>
    </row>
    <row r="507" spans="1:11" ht="31.5">
      <c r="A507" s="18">
        <v>487</v>
      </c>
      <c r="B507" s="18">
        <v>4</v>
      </c>
      <c r="C507" s="39" t="s">
        <v>2460</v>
      </c>
      <c r="D507" s="138">
        <v>1</v>
      </c>
      <c r="E507" s="27">
        <v>3000000</v>
      </c>
      <c r="F507" s="25">
        <v>3000000</v>
      </c>
      <c r="G507" s="11">
        <f t="shared" si="15"/>
        <v>144000</v>
      </c>
      <c r="H507" s="129">
        <f t="shared" si="14"/>
        <v>3144000</v>
      </c>
      <c r="K507" s="11"/>
    </row>
    <row r="508" spans="1:11" ht="15.75">
      <c r="A508" s="18">
        <v>488</v>
      </c>
      <c r="B508" s="18">
        <v>5</v>
      </c>
      <c r="C508" s="39" t="s">
        <v>2016</v>
      </c>
      <c r="D508" s="138">
        <v>1</v>
      </c>
      <c r="E508" s="27">
        <v>900000</v>
      </c>
      <c r="F508" s="25">
        <v>900000</v>
      </c>
      <c r="G508" s="11">
        <f t="shared" si="15"/>
        <v>144000</v>
      </c>
      <c r="H508" s="129">
        <f t="shared" si="14"/>
        <v>1044000</v>
      </c>
      <c r="K508" s="11"/>
    </row>
    <row r="509" spans="1:11" ht="15.75">
      <c r="A509" s="18">
        <v>489</v>
      </c>
      <c r="B509" s="18">
        <v>6</v>
      </c>
      <c r="C509" s="39" t="s">
        <v>2017</v>
      </c>
      <c r="D509" s="138">
        <v>1</v>
      </c>
      <c r="E509" s="27">
        <v>1500000</v>
      </c>
      <c r="F509" s="25">
        <v>1500000</v>
      </c>
      <c r="G509" s="11">
        <f t="shared" si="15"/>
        <v>144000</v>
      </c>
      <c r="H509" s="129">
        <f t="shared" si="14"/>
        <v>1644000</v>
      </c>
      <c r="K509" s="11"/>
    </row>
    <row r="510" spans="1:11" ht="36" customHeight="1">
      <c r="A510" s="18">
        <v>490</v>
      </c>
      <c r="B510" s="18">
        <v>7</v>
      </c>
      <c r="C510" s="39" t="s">
        <v>2018</v>
      </c>
      <c r="D510" s="138"/>
      <c r="E510" s="27">
        <v>3500000</v>
      </c>
      <c r="F510" s="25">
        <v>3500000</v>
      </c>
      <c r="G510" s="11"/>
      <c r="H510" s="129">
        <f t="shared" si="14"/>
        <v>3500000</v>
      </c>
      <c r="K510" s="11"/>
    </row>
    <row r="511" spans="1:11" ht="31.5">
      <c r="A511" s="18">
        <v>491</v>
      </c>
      <c r="B511" s="18">
        <v>8</v>
      </c>
      <c r="C511" s="39" t="s">
        <v>2019</v>
      </c>
      <c r="D511" s="138"/>
      <c r="E511" s="27">
        <v>5800000</v>
      </c>
      <c r="F511" s="25">
        <v>5800000</v>
      </c>
      <c r="G511" s="11"/>
      <c r="H511" s="129">
        <f t="shared" si="14"/>
        <v>5800000</v>
      </c>
      <c r="K511" s="11"/>
    </row>
    <row r="512" spans="1:11" ht="31.5">
      <c r="A512" s="18">
        <v>492</v>
      </c>
      <c r="B512" s="18">
        <v>9</v>
      </c>
      <c r="C512" s="39" t="s">
        <v>2020</v>
      </c>
      <c r="D512" s="138"/>
      <c r="E512" s="27">
        <v>7000000</v>
      </c>
      <c r="F512" s="25">
        <v>7000000</v>
      </c>
      <c r="G512" s="11"/>
      <c r="H512" s="129">
        <f t="shared" si="14"/>
        <v>7000000</v>
      </c>
      <c r="K512" s="11"/>
    </row>
    <row r="513" spans="1:11" ht="15.75">
      <c r="A513" s="18">
        <v>493</v>
      </c>
      <c r="B513" s="18">
        <v>10</v>
      </c>
      <c r="C513" s="39" t="s">
        <v>2021</v>
      </c>
      <c r="D513" s="138">
        <v>2</v>
      </c>
      <c r="E513" s="27">
        <v>220000</v>
      </c>
      <c r="F513" s="25">
        <v>220000</v>
      </c>
      <c r="G513" s="11">
        <f t="shared" si="15"/>
        <v>63000</v>
      </c>
      <c r="H513" s="129">
        <f t="shared" si="14"/>
        <v>283000</v>
      </c>
      <c r="K513" s="11"/>
    </row>
    <row r="514" spans="1:11" ht="15.75">
      <c r="A514" s="18">
        <v>494</v>
      </c>
      <c r="B514" s="18">
        <v>11</v>
      </c>
      <c r="C514" s="39" t="s">
        <v>2022</v>
      </c>
      <c r="D514" s="138">
        <v>2</v>
      </c>
      <c r="E514" s="27">
        <v>400000</v>
      </c>
      <c r="F514" s="25">
        <v>400000</v>
      </c>
      <c r="G514" s="11">
        <f t="shared" si="15"/>
        <v>63000</v>
      </c>
      <c r="H514" s="129">
        <f t="shared" si="14"/>
        <v>463000</v>
      </c>
      <c r="K514" s="11"/>
    </row>
    <row r="515" spans="1:11" ht="15.75">
      <c r="A515" s="18">
        <v>495</v>
      </c>
      <c r="B515" s="18">
        <v>12</v>
      </c>
      <c r="C515" s="39" t="s">
        <v>2023</v>
      </c>
      <c r="D515" s="138"/>
      <c r="E515" s="27">
        <v>70000</v>
      </c>
      <c r="F515" s="25">
        <v>70000</v>
      </c>
      <c r="G515" s="11"/>
      <c r="H515" s="129">
        <f t="shared" si="14"/>
        <v>70000</v>
      </c>
      <c r="K515" s="11"/>
    </row>
    <row r="516" spans="1:11" ht="21.75" customHeight="1">
      <c r="A516" s="19" t="s">
        <v>2024</v>
      </c>
      <c r="B516" s="19"/>
      <c r="C516" s="41" t="s">
        <v>2025</v>
      </c>
      <c r="D516" s="138"/>
      <c r="E516" s="11"/>
      <c r="F516" s="25"/>
      <c r="G516" s="11"/>
      <c r="H516" s="129">
        <f t="shared" si="14"/>
        <v>0</v>
      </c>
      <c r="K516" s="11"/>
    </row>
    <row r="517" spans="1:11" ht="15.75">
      <c r="A517" s="18">
        <v>496</v>
      </c>
      <c r="B517" s="18">
        <v>1</v>
      </c>
      <c r="C517" s="39" t="s">
        <v>2026</v>
      </c>
      <c r="D517" s="138"/>
      <c r="E517" s="27">
        <v>200000</v>
      </c>
      <c r="F517" s="25">
        <v>200000</v>
      </c>
      <c r="G517" s="11"/>
      <c r="H517" s="129">
        <f t="shared" si="14"/>
        <v>200000</v>
      </c>
      <c r="K517" s="11"/>
    </row>
    <row r="518" spans="1:11" ht="15.75">
      <c r="A518" s="18">
        <v>497</v>
      </c>
      <c r="B518" s="18">
        <v>2</v>
      </c>
      <c r="C518" s="39" t="s">
        <v>2027</v>
      </c>
      <c r="D518" s="138">
        <v>2</v>
      </c>
      <c r="E518" s="27">
        <v>60000</v>
      </c>
      <c r="F518" s="25">
        <v>60000</v>
      </c>
      <c r="G518" s="11">
        <f t="shared" si="15"/>
        <v>63000</v>
      </c>
      <c r="H518" s="129">
        <f t="shared" si="14"/>
        <v>123000</v>
      </c>
      <c r="K518" s="11"/>
    </row>
    <row r="519" spans="1:11" ht="15.75">
      <c r="A519" s="18">
        <v>498</v>
      </c>
      <c r="B519" s="18">
        <v>3</v>
      </c>
      <c r="C519" s="39" t="s">
        <v>2028</v>
      </c>
      <c r="D519" s="138"/>
      <c r="E519" s="27">
        <v>50000</v>
      </c>
      <c r="F519" s="25">
        <v>50000</v>
      </c>
      <c r="G519" s="11"/>
      <c r="H519" s="129">
        <f t="shared" si="14"/>
        <v>50000</v>
      </c>
      <c r="K519" s="11"/>
    </row>
    <row r="520" spans="1:11" ht="19.5" customHeight="1">
      <c r="A520" s="19" t="s">
        <v>2029</v>
      </c>
      <c r="B520" s="19"/>
      <c r="C520" s="41" t="s">
        <v>2030</v>
      </c>
      <c r="D520" s="138"/>
      <c r="E520" s="11"/>
      <c r="F520" s="26"/>
      <c r="G520" s="11"/>
      <c r="H520" s="129">
        <f t="shared" si="14"/>
        <v>0</v>
      </c>
      <c r="K520" s="11"/>
    </row>
    <row r="521" spans="1:11" ht="47.25">
      <c r="A521" s="199">
        <v>499</v>
      </c>
      <c r="B521" s="18">
        <v>1</v>
      </c>
      <c r="C521" s="39" t="s">
        <v>2031</v>
      </c>
      <c r="D521" s="138" t="s">
        <v>443</v>
      </c>
      <c r="E521" s="24">
        <v>2000000</v>
      </c>
      <c r="F521" s="26">
        <v>2000000</v>
      </c>
      <c r="G521" s="11">
        <f aca="true" t="shared" si="16" ref="G521:G584">IF(D521="ĐB",1520000,IF(D521="I",660000,IF(D521="II",310000,IF(D521="III",190000,IF(D521="db",300000,IF(D521=1,144000,IF(D521=2,63000,IF(D521=3,28500))))))))</f>
        <v>660000</v>
      </c>
      <c r="H521" s="129">
        <f aca="true" t="shared" si="17" ref="H521:H584">F521+G521</f>
        <v>2660000</v>
      </c>
      <c r="K521" s="11"/>
    </row>
    <row r="522" spans="1:11" ht="47.25">
      <c r="A522" s="18">
        <v>500</v>
      </c>
      <c r="B522" s="18">
        <v>2</v>
      </c>
      <c r="C522" s="39" t="s">
        <v>2032</v>
      </c>
      <c r="D522" s="138" t="s">
        <v>443</v>
      </c>
      <c r="E522" s="24">
        <v>2400000</v>
      </c>
      <c r="F522" s="26">
        <v>2400000</v>
      </c>
      <c r="G522" s="11">
        <f t="shared" si="16"/>
        <v>660000</v>
      </c>
      <c r="H522" s="129">
        <f t="shared" si="17"/>
        <v>3060000</v>
      </c>
      <c r="K522" s="11"/>
    </row>
    <row r="523" spans="1:11" ht="31.5">
      <c r="A523" s="18">
        <v>501</v>
      </c>
      <c r="B523" s="18">
        <v>3</v>
      </c>
      <c r="C523" s="39" t="s">
        <v>2033</v>
      </c>
      <c r="D523" s="138" t="s">
        <v>443</v>
      </c>
      <c r="E523" s="24">
        <v>1200000</v>
      </c>
      <c r="F523" s="26">
        <v>1200000</v>
      </c>
      <c r="G523" s="11">
        <f t="shared" si="16"/>
        <v>660000</v>
      </c>
      <c r="H523" s="129">
        <f t="shared" si="17"/>
        <v>1860000</v>
      </c>
      <c r="K523" s="11"/>
    </row>
    <row r="524" spans="1:11" ht="47.25">
      <c r="A524" s="18">
        <v>502</v>
      </c>
      <c r="B524" s="18">
        <v>4</v>
      </c>
      <c r="C524" s="39" t="s">
        <v>2034</v>
      </c>
      <c r="D524" s="138" t="s">
        <v>442</v>
      </c>
      <c r="E524" s="24">
        <v>2100000</v>
      </c>
      <c r="F524" s="26">
        <v>2100000</v>
      </c>
      <c r="G524" s="11">
        <f t="shared" si="16"/>
        <v>1520000</v>
      </c>
      <c r="H524" s="129">
        <f t="shared" si="17"/>
        <v>3620000</v>
      </c>
      <c r="K524" s="11"/>
    </row>
    <row r="525" spans="1:11" ht="47.25">
      <c r="A525" s="18">
        <v>503</v>
      </c>
      <c r="B525" s="18">
        <v>5</v>
      </c>
      <c r="C525" s="39" t="s">
        <v>2035</v>
      </c>
      <c r="D525" s="138" t="s">
        <v>442</v>
      </c>
      <c r="E525" s="24">
        <v>2200000</v>
      </c>
      <c r="F525" s="26">
        <v>2200000</v>
      </c>
      <c r="G525" s="11">
        <f t="shared" si="16"/>
        <v>1520000</v>
      </c>
      <c r="H525" s="129">
        <f t="shared" si="17"/>
        <v>3720000</v>
      </c>
      <c r="K525" s="11"/>
    </row>
    <row r="526" spans="1:11" ht="47.25">
      <c r="A526" s="18">
        <v>504</v>
      </c>
      <c r="B526" s="18">
        <v>6</v>
      </c>
      <c r="C526" s="39" t="s">
        <v>2036</v>
      </c>
      <c r="D526" s="138" t="s">
        <v>442</v>
      </c>
      <c r="E526" s="24">
        <v>3200000</v>
      </c>
      <c r="F526" s="25">
        <v>3200000</v>
      </c>
      <c r="G526" s="11">
        <f t="shared" si="16"/>
        <v>1520000</v>
      </c>
      <c r="H526" s="129">
        <f t="shared" si="17"/>
        <v>4720000</v>
      </c>
      <c r="K526" s="11"/>
    </row>
    <row r="527" spans="1:11" ht="31.5">
      <c r="A527" s="18">
        <v>505</v>
      </c>
      <c r="B527" s="18">
        <v>7</v>
      </c>
      <c r="C527" s="39" t="s">
        <v>2037</v>
      </c>
      <c r="D527" s="138" t="s">
        <v>443</v>
      </c>
      <c r="E527" s="24">
        <v>1900000</v>
      </c>
      <c r="F527" s="25">
        <v>1900000</v>
      </c>
      <c r="G527" s="11">
        <f t="shared" si="16"/>
        <v>660000</v>
      </c>
      <c r="H527" s="129">
        <f t="shared" si="17"/>
        <v>2560000</v>
      </c>
      <c r="K527" s="11"/>
    </row>
    <row r="528" spans="1:11" ht="51.75" customHeight="1">
      <c r="A528" s="18">
        <v>506</v>
      </c>
      <c r="B528" s="18">
        <v>8</v>
      </c>
      <c r="C528" s="39" t="s">
        <v>2038</v>
      </c>
      <c r="D528" s="138" t="s">
        <v>442</v>
      </c>
      <c r="E528" s="24">
        <v>1800000</v>
      </c>
      <c r="F528" s="25">
        <v>1800000</v>
      </c>
      <c r="G528" s="11">
        <f t="shared" si="16"/>
        <v>1520000</v>
      </c>
      <c r="H528" s="129">
        <f t="shared" si="17"/>
        <v>3320000</v>
      </c>
      <c r="K528" s="11"/>
    </row>
    <row r="529" spans="1:11" ht="51.75" customHeight="1">
      <c r="A529" s="18">
        <v>507</v>
      </c>
      <c r="B529" s="18">
        <v>9</v>
      </c>
      <c r="C529" s="39" t="s">
        <v>2039</v>
      </c>
      <c r="D529" s="138" t="s">
        <v>442</v>
      </c>
      <c r="E529" s="24">
        <v>1950000</v>
      </c>
      <c r="F529" s="25">
        <v>1950000</v>
      </c>
      <c r="G529" s="11">
        <f t="shared" si="16"/>
        <v>1520000</v>
      </c>
      <c r="H529" s="129">
        <f t="shared" si="17"/>
        <v>3470000</v>
      </c>
      <c r="K529" s="11"/>
    </row>
    <row r="530" spans="1:11" ht="47.25">
      <c r="A530" s="18">
        <v>508</v>
      </c>
      <c r="B530" s="18">
        <v>10</v>
      </c>
      <c r="C530" s="39" t="s">
        <v>2040</v>
      </c>
      <c r="D530" s="138" t="s">
        <v>442</v>
      </c>
      <c r="E530" s="24">
        <v>1800000</v>
      </c>
      <c r="F530" s="25">
        <v>1800000</v>
      </c>
      <c r="G530" s="11">
        <f t="shared" si="16"/>
        <v>1520000</v>
      </c>
      <c r="H530" s="129">
        <f t="shared" si="17"/>
        <v>3320000</v>
      </c>
      <c r="K530" s="11"/>
    </row>
    <row r="531" spans="1:11" ht="47.25">
      <c r="A531" s="18">
        <v>509</v>
      </c>
      <c r="B531" s="18">
        <v>11</v>
      </c>
      <c r="C531" s="39" t="s">
        <v>2041</v>
      </c>
      <c r="D531" s="138" t="s">
        <v>442</v>
      </c>
      <c r="E531" s="24">
        <v>2000000</v>
      </c>
      <c r="F531" s="25">
        <v>2000000</v>
      </c>
      <c r="G531" s="11">
        <f t="shared" si="16"/>
        <v>1520000</v>
      </c>
      <c r="H531" s="129">
        <f t="shared" si="17"/>
        <v>3520000</v>
      </c>
      <c r="K531" s="11"/>
    </row>
    <row r="532" spans="1:11" ht="47.25">
      <c r="A532" s="18">
        <v>510</v>
      </c>
      <c r="B532" s="18">
        <v>12</v>
      </c>
      <c r="C532" s="39" t="s">
        <v>2042</v>
      </c>
      <c r="D532" s="138" t="s">
        <v>443</v>
      </c>
      <c r="E532" s="24">
        <v>2100000</v>
      </c>
      <c r="F532" s="25">
        <v>2100000</v>
      </c>
      <c r="G532" s="11">
        <f t="shared" si="16"/>
        <v>660000</v>
      </c>
      <c r="H532" s="129">
        <f t="shared" si="17"/>
        <v>2760000</v>
      </c>
      <c r="K532" s="11"/>
    </row>
    <row r="533" spans="1:11" ht="31.5">
      <c r="A533" s="18">
        <v>511</v>
      </c>
      <c r="B533" s="18">
        <v>13</v>
      </c>
      <c r="C533" s="39" t="s">
        <v>1560</v>
      </c>
      <c r="D533" s="138" t="s">
        <v>442</v>
      </c>
      <c r="E533" s="24">
        <v>1950000</v>
      </c>
      <c r="F533" s="25">
        <v>1950000</v>
      </c>
      <c r="G533" s="11">
        <f t="shared" si="16"/>
        <v>1520000</v>
      </c>
      <c r="H533" s="129">
        <f t="shared" si="17"/>
        <v>3470000</v>
      </c>
      <c r="K533" s="11"/>
    </row>
    <row r="534" spans="1:11" ht="31.5">
      <c r="A534" s="18">
        <v>512</v>
      </c>
      <c r="B534" s="18">
        <v>14</v>
      </c>
      <c r="C534" s="39" t="s">
        <v>1561</v>
      </c>
      <c r="D534" s="138" t="s">
        <v>442</v>
      </c>
      <c r="E534" s="24">
        <v>2000000</v>
      </c>
      <c r="F534" s="25">
        <v>2000000</v>
      </c>
      <c r="G534" s="11">
        <f t="shared" si="16"/>
        <v>1520000</v>
      </c>
      <c r="H534" s="129">
        <f t="shared" si="17"/>
        <v>3520000</v>
      </c>
      <c r="K534" s="11"/>
    </row>
    <row r="535" spans="1:11" ht="15.75">
      <c r="A535" s="18">
        <v>513</v>
      </c>
      <c r="B535" s="18">
        <v>15</v>
      </c>
      <c r="C535" s="39" t="s">
        <v>1562</v>
      </c>
      <c r="D535" s="138" t="s">
        <v>443</v>
      </c>
      <c r="E535" s="24">
        <v>1800000</v>
      </c>
      <c r="F535" s="26">
        <v>1800000</v>
      </c>
      <c r="G535" s="11">
        <f t="shared" si="16"/>
        <v>660000</v>
      </c>
      <c r="H535" s="129">
        <f t="shared" si="17"/>
        <v>2460000</v>
      </c>
      <c r="K535" s="11"/>
    </row>
    <row r="536" spans="1:11" ht="15.75">
      <c r="A536" s="18">
        <v>514</v>
      </c>
      <c r="B536" s="18">
        <v>16</v>
      </c>
      <c r="C536" s="39" t="s">
        <v>1563</v>
      </c>
      <c r="D536" s="138" t="s">
        <v>443</v>
      </c>
      <c r="E536" s="24">
        <v>1800000</v>
      </c>
      <c r="F536" s="25">
        <v>1800000</v>
      </c>
      <c r="G536" s="11">
        <f t="shared" si="16"/>
        <v>660000</v>
      </c>
      <c r="H536" s="129">
        <f t="shared" si="17"/>
        <v>2460000</v>
      </c>
      <c r="K536" s="11"/>
    </row>
    <row r="537" spans="1:11" ht="31.5">
      <c r="A537" s="18">
        <v>515</v>
      </c>
      <c r="B537" s="18">
        <v>17</v>
      </c>
      <c r="C537" s="39" t="s">
        <v>1564</v>
      </c>
      <c r="D537" s="138" t="s">
        <v>442</v>
      </c>
      <c r="E537" s="24">
        <v>2000000</v>
      </c>
      <c r="F537" s="26">
        <v>2000000</v>
      </c>
      <c r="G537" s="11">
        <f t="shared" si="16"/>
        <v>1520000</v>
      </c>
      <c r="H537" s="129">
        <f t="shared" si="17"/>
        <v>3520000</v>
      </c>
      <c r="K537" s="11"/>
    </row>
    <row r="538" spans="1:11" ht="31.5">
      <c r="A538" s="18">
        <v>516</v>
      </c>
      <c r="B538" s="18">
        <v>18</v>
      </c>
      <c r="C538" s="39" t="s">
        <v>1565</v>
      </c>
      <c r="D538" s="138" t="s">
        <v>442</v>
      </c>
      <c r="E538" s="24">
        <v>2200000</v>
      </c>
      <c r="F538" s="25">
        <v>2200000</v>
      </c>
      <c r="G538" s="11">
        <f t="shared" si="16"/>
        <v>1520000</v>
      </c>
      <c r="H538" s="129">
        <f t="shared" si="17"/>
        <v>3720000</v>
      </c>
      <c r="K538" s="11"/>
    </row>
    <row r="539" spans="1:11" ht="31.5">
      <c r="A539" s="18">
        <v>517</v>
      </c>
      <c r="B539" s="18">
        <v>19</v>
      </c>
      <c r="C539" s="39" t="s">
        <v>1566</v>
      </c>
      <c r="D539" s="138" t="s">
        <v>443</v>
      </c>
      <c r="E539" s="24">
        <v>2300000</v>
      </c>
      <c r="F539" s="25">
        <v>2300000</v>
      </c>
      <c r="G539" s="11">
        <f t="shared" si="16"/>
        <v>660000</v>
      </c>
      <c r="H539" s="129">
        <f t="shared" si="17"/>
        <v>2960000</v>
      </c>
      <c r="K539" s="11"/>
    </row>
    <row r="540" spans="1:11" ht="31.5">
      <c r="A540" s="18">
        <v>518</v>
      </c>
      <c r="B540" s="18">
        <v>20</v>
      </c>
      <c r="C540" s="39" t="s">
        <v>1567</v>
      </c>
      <c r="D540" s="138"/>
      <c r="E540" s="24">
        <v>2200000</v>
      </c>
      <c r="F540" s="26">
        <v>2200000</v>
      </c>
      <c r="G540" s="11"/>
      <c r="H540" s="129">
        <f t="shared" si="17"/>
        <v>2200000</v>
      </c>
      <c r="K540" s="11"/>
    </row>
    <row r="541" spans="1:11" ht="47.25">
      <c r="A541" s="18">
        <v>519</v>
      </c>
      <c r="B541" s="18">
        <v>21</v>
      </c>
      <c r="C541" s="39" t="s">
        <v>1568</v>
      </c>
      <c r="D541" s="138"/>
      <c r="E541" s="24">
        <v>2000000</v>
      </c>
      <c r="F541" s="25">
        <v>2000000</v>
      </c>
      <c r="G541" s="11"/>
      <c r="H541" s="129">
        <f t="shared" si="17"/>
        <v>2000000</v>
      </c>
      <c r="K541" s="11"/>
    </row>
    <row r="542" spans="1:11" ht="31.5">
      <c r="A542" s="18">
        <v>520</v>
      </c>
      <c r="B542" s="18">
        <v>22</v>
      </c>
      <c r="C542" s="39" t="s">
        <v>1569</v>
      </c>
      <c r="D542" s="138" t="s">
        <v>443</v>
      </c>
      <c r="E542" s="27">
        <v>1600000</v>
      </c>
      <c r="F542" s="26">
        <v>1600000</v>
      </c>
      <c r="G542" s="11">
        <f t="shared" si="16"/>
        <v>660000</v>
      </c>
      <c r="H542" s="129">
        <f t="shared" si="17"/>
        <v>2260000</v>
      </c>
      <c r="K542" s="11"/>
    </row>
    <row r="543" spans="1:11" ht="15.75">
      <c r="A543" s="18">
        <v>521</v>
      </c>
      <c r="B543" s="18">
        <v>23</v>
      </c>
      <c r="C543" s="39" t="s">
        <v>1570</v>
      </c>
      <c r="D543" s="138" t="s">
        <v>443</v>
      </c>
      <c r="E543" s="27">
        <v>1700000</v>
      </c>
      <c r="F543" s="26">
        <v>1700000</v>
      </c>
      <c r="G543" s="11">
        <f t="shared" si="16"/>
        <v>660000</v>
      </c>
      <c r="H543" s="129">
        <f t="shared" si="17"/>
        <v>2360000</v>
      </c>
      <c r="K543" s="11"/>
    </row>
    <row r="544" spans="1:11" ht="31.5">
      <c r="A544" s="18">
        <v>522</v>
      </c>
      <c r="B544" s="18">
        <v>24</v>
      </c>
      <c r="C544" s="39" t="s">
        <v>1571</v>
      </c>
      <c r="D544" s="138" t="s">
        <v>443</v>
      </c>
      <c r="E544" s="27">
        <v>1900000</v>
      </c>
      <c r="F544" s="26">
        <v>1900000</v>
      </c>
      <c r="G544" s="11">
        <f t="shared" si="16"/>
        <v>660000</v>
      </c>
      <c r="H544" s="129">
        <f t="shared" si="17"/>
        <v>2560000</v>
      </c>
      <c r="K544" s="11"/>
    </row>
    <row r="545" spans="1:11" ht="31.5">
      <c r="A545" s="18">
        <v>523</v>
      </c>
      <c r="B545" s="18">
        <v>25</v>
      </c>
      <c r="C545" s="39" t="s">
        <v>1572</v>
      </c>
      <c r="D545" s="138" t="s">
        <v>443</v>
      </c>
      <c r="E545" s="27">
        <v>2000000</v>
      </c>
      <c r="F545" s="26">
        <v>2000000</v>
      </c>
      <c r="G545" s="11">
        <f t="shared" si="16"/>
        <v>660000</v>
      </c>
      <c r="H545" s="129">
        <f t="shared" si="17"/>
        <v>2660000</v>
      </c>
      <c r="K545" s="11"/>
    </row>
    <row r="546" spans="1:11" ht="31.5">
      <c r="A546" s="18">
        <v>524</v>
      </c>
      <c r="B546" s="18">
        <v>26</v>
      </c>
      <c r="C546" s="39" t="s">
        <v>1573</v>
      </c>
      <c r="D546" s="138" t="s">
        <v>443</v>
      </c>
      <c r="E546" s="27">
        <v>2100000</v>
      </c>
      <c r="F546" s="26">
        <v>2100000</v>
      </c>
      <c r="G546" s="11">
        <f t="shared" si="16"/>
        <v>660000</v>
      </c>
      <c r="H546" s="129">
        <f t="shared" si="17"/>
        <v>2760000</v>
      </c>
      <c r="K546" s="11"/>
    </row>
    <row r="547" spans="1:11" ht="31.5">
      <c r="A547" s="18">
        <v>525</v>
      </c>
      <c r="B547" s="18">
        <v>27</v>
      </c>
      <c r="C547" s="39" t="s">
        <v>1574</v>
      </c>
      <c r="D547" s="138" t="s">
        <v>444</v>
      </c>
      <c r="E547" s="27">
        <v>1850000</v>
      </c>
      <c r="F547" s="25">
        <v>1850000</v>
      </c>
      <c r="G547" s="11">
        <f t="shared" si="16"/>
        <v>310000</v>
      </c>
      <c r="H547" s="129">
        <f t="shared" si="17"/>
        <v>2160000</v>
      </c>
      <c r="K547" s="11"/>
    </row>
    <row r="548" spans="1:11" ht="15.75">
      <c r="A548" s="18">
        <v>526</v>
      </c>
      <c r="B548" s="18">
        <v>28</v>
      </c>
      <c r="C548" s="39" t="s">
        <v>1575</v>
      </c>
      <c r="D548" s="138" t="s">
        <v>443</v>
      </c>
      <c r="E548" s="27">
        <v>1200000</v>
      </c>
      <c r="F548" s="26">
        <v>1200000</v>
      </c>
      <c r="G548" s="11">
        <f t="shared" si="16"/>
        <v>660000</v>
      </c>
      <c r="H548" s="129">
        <f t="shared" si="17"/>
        <v>1860000</v>
      </c>
      <c r="K548" s="11"/>
    </row>
    <row r="549" spans="1:11" ht="15.75">
      <c r="A549" s="18">
        <v>527</v>
      </c>
      <c r="B549" s="18">
        <v>29</v>
      </c>
      <c r="C549" s="39" t="s">
        <v>1576</v>
      </c>
      <c r="D549" s="138" t="s">
        <v>442</v>
      </c>
      <c r="E549" s="27">
        <v>1300000</v>
      </c>
      <c r="F549" s="26">
        <v>1300000</v>
      </c>
      <c r="G549" s="11">
        <f t="shared" si="16"/>
        <v>1520000</v>
      </c>
      <c r="H549" s="129">
        <f t="shared" si="17"/>
        <v>2820000</v>
      </c>
      <c r="K549" s="11"/>
    </row>
    <row r="550" spans="1:11" ht="15.75">
      <c r="A550" s="18">
        <v>528</v>
      </c>
      <c r="B550" s="18">
        <v>30</v>
      </c>
      <c r="C550" s="39" t="s">
        <v>1577</v>
      </c>
      <c r="D550" s="138" t="s">
        <v>443</v>
      </c>
      <c r="E550" s="27">
        <v>1200000</v>
      </c>
      <c r="F550" s="26">
        <v>1200000</v>
      </c>
      <c r="G550" s="11">
        <f t="shared" si="16"/>
        <v>660000</v>
      </c>
      <c r="H550" s="129">
        <f t="shared" si="17"/>
        <v>1860000</v>
      </c>
      <c r="K550" s="11"/>
    </row>
    <row r="551" spans="1:11" ht="32.25" customHeight="1">
      <c r="A551" s="18">
        <v>529</v>
      </c>
      <c r="B551" s="18">
        <v>31</v>
      </c>
      <c r="C551" s="39" t="s">
        <v>1578</v>
      </c>
      <c r="D551" s="138" t="s">
        <v>443</v>
      </c>
      <c r="E551" s="27">
        <v>1200000</v>
      </c>
      <c r="F551" s="26">
        <v>1200000</v>
      </c>
      <c r="G551" s="11">
        <f t="shared" si="16"/>
        <v>660000</v>
      </c>
      <c r="H551" s="129">
        <f t="shared" si="17"/>
        <v>1860000</v>
      </c>
      <c r="K551" s="11"/>
    </row>
    <row r="552" spans="1:11" ht="15.75">
      <c r="A552" s="18">
        <v>530</v>
      </c>
      <c r="B552" s="18">
        <v>32</v>
      </c>
      <c r="C552" s="39" t="s">
        <v>1579</v>
      </c>
      <c r="D552" s="138" t="s">
        <v>443</v>
      </c>
      <c r="E552" s="27">
        <v>1200000</v>
      </c>
      <c r="F552" s="25">
        <v>1200000</v>
      </c>
      <c r="G552" s="11">
        <f t="shared" si="16"/>
        <v>660000</v>
      </c>
      <c r="H552" s="129">
        <f t="shared" si="17"/>
        <v>1860000</v>
      </c>
      <c r="K552" s="11"/>
    </row>
    <row r="553" spans="1:11" ht="15.75">
      <c r="A553" s="18">
        <v>531</v>
      </c>
      <c r="B553" s="18">
        <v>33</v>
      </c>
      <c r="C553" s="39" t="s">
        <v>221</v>
      </c>
      <c r="D553" s="138" t="s">
        <v>443</v>
      </c>
      <c r="E553" s="27">
        <v>1600000</v>
      </c>
      <c r="F553" s="26">
        <v>1600000</v>
      </c>
      <c r="G553" s="11">
        <f t="shared" si="16"/>
        <v>660000</v>
      </c>
      <c r="H553" s="129">
        <f t="shared" si="17"/>
        <v>2260000</v>
      </c>
      <c r="K553" s="11"/>
    </row>
    <row r="554" spans="1:11" ht="15.75">
      <c r="A554" s="18">
        <v>532</v>
      </c>
      <c r="B554" s="18">
        <v>34</v>
      </c>
      <c r="C554" s="39" t="s">
        <v>222</v>
      </c>
      <c r="D554" s="138" t="s">
        <v>444</v>
      </c>
      <c r="E554" s="27">
        <v>1600000</v>
      </c>
      <c r="F554" s="26">
        <v>1600000</v>
      </c>
      <c r="G554" s="11">
        <f t="shared" si="16"/>
        <v>310000</v>
      </c>
      <c r="H554" s="129">
        <f t="shared" si="17"/>
        <v>1910000</v>
      </c>
      <c r="K554" s="11"/>
    </row>
    <row r="555" spans="1:11" ht="15.75">
      <c r="A555" s="18">
        <v>533</v>
      </c>
      <c r="B555" s="18">
        <v>35</v>
      </c>
      <c r="C555" s="39" t="s">
        <v>1580</v>
      </c>
      <c r="D555" s="138" t="s">
        <v>442</v>
      </c>
      <c r="E555" s="27">
        <v>1800000</v>
      </c>
      <c r="F555" s="26">
        <v>1800000</v>
      </c>
      <c r="G555" s="11">
        <f t="shared" si="16"/>
        <v>1520000</v>
      </c>
      <c r="H555" s="129">
        <f t="shared" si="17"/>
        <v>3320000</v>
      </c>
      <c r="K555" s="11"/>
    </row>
    <row r="556" spans="1:11" ht="15.75">
      <c r="A556" s="18">
        <v>534</v>
      </c>
      <c r="B556" s="18">
        <v>36</v>
      </c>
      <c r="C556" s="39" t="s">
        <v>1581</v>
      </c>
      <c r="D556" s="138" t="s">
        <v>442</v>
      </c>
      <c r="E556" s="27">
        <v>1950000</v>
      </c>
      <c r="F556" s="25">
        <v>1950000</v>
      </c>
      <c r="G556" s="11">
        <f t="shared" si="16"/>
        <v>1520000</v>
      </c>
      <c r="H556" s="129">
        <f t="shared" si="17"/>
        <v>3470000</v>
      </c>
      <c r="K556" s="11"/>
    </row>
    <row r="557" spans="1:11" ht="15.75">
      <c r="A557" s="18">
        <v>535</v>
      </c>
      <c r="B557" s="18">
        <v>37</v>
      </c>
      <c r="C557" s="39" t="s">
        <v>1582</v>
      </c>
      <c r="D557" s="138" t="s">
        <v>442</v>
      </c>
      <c r="E557" s="27">
        <v>1950000</v>
      </c>
      <c r="F557" s="25">
        <v>1950000</v>
      </c>
      <c r="G557" s="11">
        <f t="shared" si="16"/>
        <v>1520000</v>
      </c>
      <c r="H557" s="129">
        <f t="shared" si="17"/>
        <v>3470000</v>
      </c>
      <c r="K557" s="11"/>
    </row>
    <row r="558" spans="1:11" ht="15.75">
      <c r="A558" s="18">
        <v>536</v>
      </c>
      <c r="B558" s="18">
        <v>38</v>
      </c>
      <c r="C558" s="39" t="s">
        <v>1583</v>
      </c>
      <c r="D558" s="138" t="s">
        <v>443</v>
      </c>
      <c r="E558" s="27">
        <v>1400000</v>
      </c>
      <c r="F558" s="26">
        <v>1400000</v>
      </c>
      <c r="G558" s="11">
        <f t="shared" si="16"/>
        <v>660000</v>
      </c>
      <c r="H558" s="129">
        <f t="shared" si="17"/>
        <v>2060000</v>
      </c>
      <c r="K558" s="11"/>
    </row>
    <row r="559" spans="1:11" ht="15.75">
      <c r="A559" s="18">
        <v>537</v>
      </c>
      <c r="B559" s="18">
        <v>39</v>
      </c>
      <c r="C559" s="39" t="s">
        <v>1584</v>
      </c>
      <c r="D559" s="138" t="s">
        <v>443</v>
      </c>
      <c r="E559" s="27">
        <v>1500000</v>
      </c>
      <c r="F559" s="26">
        <v>1500000</v>
      </c>
      <c r="G559" s="11">
        <f t="shared" si="16"/>
        <v>660000</v>
      </c>
      <c r="H559" s="129">
        <f t="shared" si="17"/>
        <v>2160000</v>
      </c>
      <c r="K559" s="11"/>
    </row>
    <row r="560" spans="1:11" ht="15.75">
      <c r="A560" s="18">
        <v>538</v>
      </c>
      <c r="B560" s="18">
        <v>40</v>
      </c>
      <c r="C560" s="39" t="s">
        <v>1585</v>
      </c>
      <c r="D560" s="138" t="s">
        <v>2461</v>
      </c>
      <c r="E560" s="27">
        <v>1300000</v>
      </c>
      <c r="F560" s="25">
        <v>1200000</v>
      </c>
      <c r="G560" s="11">
        <f t="shared" si="16"/>
        <v>300000</v>
      </c>
      <c r="H560" s="129">
        <f t="shared" si="17"/>
        <v>1500000</v>
      </c>
      <c r="K560" s="11"/>
    </row>
    <row r="561" spans="1:11" ht="31.5">
      <c r="A561" s="18">
        <v>539</v>
      </c>
      <c r="B561" s="18">
        <v>41</v>
      </c>
      <c r="C561" s="39" t="s">
        <v>1586</v>
      </c>
      <c r="D561" s="138" t="s">
        <v>443</v>
      </c>
      <c r="E561" s="27">
        <v>1400000</v>
      </c>
      <c r="F561" s="26">
        <v>1400000</v>
      </c>
      <c r="G561" s="11">
        <f t="shared" si="16"/>
        <v>660000</v>
      </c>
      <c r="H561" s="129">
        <f t="shared" si="17"/>
        <v>2060000</v>
      </c>
      <c r="K561" s="11"/>
    </row>
    <row r="562" spans="1:11" ht="31.5">
      <c r="A562" s="18">
        <v>540</v>
      </c>
      <c r="B562" s="18">
        <v>42</v>
      </c>
      <c r="C562" s="39" t="s">
        <v>1587</v>
      </c>
      <c r="D562" s="138" t="s">
        <v>443</v>
      </c>
      <c r="E562" s="27">
        <v>1500000</v>
      </c>
      <c r="F562" s="26">
        <v>1500000</v>
      </c>
      <c r="G562" s="11">
        <f t="shared" si="16"/>
        <v>660000</v>
      </c>
      <c r="H562" s="129">
        <f t="shared" si="17"/>
        <v>2160000</v>
      </c>
      <c r="K562" s="11"/>
    </row>
    <row r="563" spans="1:11" ht="31.5">
      <c r="A563" s="18">
        <v>541</v>
      </c>
      <c r="B563" s="18">
        <v>43</v>
      </c>
      <c r="C563" s="39" t="s">
        <v>1588</v>
      </c>
      <c r="D563" s="138" t="s">
        <v>443</v>
      </c>
      <c r="E563" s="27">
        <v>1500000</v>
      </c>
      <c r="F563" s="26">
        <v>1500000</v>
      </c>
      <c r="G563" s="11">
        <f t="shared" si="16"/>
        <v>660000</v>
      </c>
      <c r="H563" s="129">
        <f t="shared" si="17"/>
        <v>2160000</v>
      </c>
      <c r="K563" s="11"/>
    </row>
    <row r="564" spans="1:11" ht="15.75">
      <c r="A564" s="18">
        <v>542</v>
      </c>
      <c r="B564" s="18">
        <v>44</v>
      </c>
      <c r="C564" s="39" t="s">
        <v>1589</v>
      </c>
      <c r="D564" s="138" t="s">
        <v>443</v>
      </c>
      <c r="E564" s="27">
        <v>1650000</v>
      </c>
      <c r="F564" s="26">
        <v>1650000</v>
      </c>
      <c r="G564" s="11">
        <f t="shared" si="16"/>
        <v>660000</v>
      </c>
      <c r="H564" s="129">
        <f t="shared" si="17"/>
        <v>2310000</v>
      </c>
      <c r="K564" s="11"/>
    </row>
    <row r="565" spans="1:11" ht="15.75">
      <c r="A565" s="18">
        <v>543</v>
      </c>
      <c r="B565" s="18">
        <v>45</v>
      </c>
      <c r="C565" s="39" t="s">
        <v>1590</v>
      </c>
      <c r="D565" s="138" t="s">
        <v>443</v>
      </c>
      <c r="E565" s="27">
        <v>1650000</v>
      </c>
      <c r="F565" s="26">
        <v>1650000</v>
      </c>
      <c r="G565" s="11">
        <f t="shared" si="16"/>
        <v>660000</v>
      </c>
      <c r="H565" s="129">
        <f t="shared" si="17"/>
        <v>2310000</v>
      </c>
      <c r="K565" s="11"/>
    </row>
    <row r="566" spans="1:11" ht="15.75">
      <c r="A566" s="18">
        <v>544</v>
      </c>
      <c r="B566" s="18">
        <v>46</v>
      </c>
      <c r="C566" s="39" t="s">
        <v>1591</v>
      </c>
      <c r="D566" s="138" t="s">
        <v>443</v>
      </c>
      <c r="E566" s="27">
        <v>1600000</v>
      </c>
      <c r="F566" s="25">
        <v>1600000</v>
      </c>
      <c r="G566" s="11">
        <f t="shared" si="16"/>
        <v>660000</v>
      </c>
      <c r="H566" s="129">
        <f t="shared" si="17"/>
        <v>2260000</v>
      </c>
      <c r="K566" s="11"/>
    </row>
    <row r="567" spans="1:11" ht="31.5">
      <c r="A567" s="18">
        <v>545</v>
      </c>
      <c r="B567" s="18">
        <v>47</v>
      </c>
      <c r="C567" s="39" t="s">
        <v>1592</v>
      </c>
      <c r="D567" s="138" t="s">
        <v>445</v>
      </c>
      <c r="E567" s="27">
        <v>1400000</v>
      </c>
      <c r="F567" s="26">
        <v>1400000</v>
      </c>
      <c r="G567" s="11">
        <f t="shared" si="16"/>
        <v>190000</v>
      </c>
      <c r="H567" s="129">
        <f t="shared" si="17"/>
        <v>1590000</v>
      </c>
      <c r="K567" s="11"/>
    </row>
    <row r="568" spans="1:11" ht="31.5">
      <c r="A568" s="18">
        <v>546</v>
      </c>
      <c r="B568" s="18">
        <v>48</v>
      </c>
      <c r="C568" s="39" t="s">
        <v>1593</v>
      </c>
      <c r="D568" s="138" t="s">
        <v>443</v>
      </c>
      <c r="E568" s="27">
        <v>1500000</v>
      </c>
      <c r="F568" s="26">
        <v>1500000</v>
      </c>
      <c r="G568" s="11">
        <f t="shared" si="16"/>
        <v>660000</v>
      </c>
      <c r="H568" s="129">
        <f t="shared" si="17"/>
        <v>2160000</v>
      </c>
      <c r="K568" s="11"/>
    </row>
    <row r="569" spans="1:11" ht="15.75">
      <c r="A569" s="18">
        <v>547</v>
      </c>
      <c r="B569" s="18">
        <v>49</v>
      </c>
      <c r="C569" s="39" t="s">
        <v>1594</v>
      </c>
      <c r="D569" s="138">
        <v>2</v>
      </c>
      <c r="E569" s="27">
        <v>800000</v>
      </c>
      <c r="F569" s="25">
        <v>800000</v>
      </c>
      <c r="G569" s="11">
        <f t="shared" si="16"/>
        <v>63000</v>
      </c>
      <c r="H569" s="129">
        <f t="shared" si="17"/>
        <v>863000</v>
      </c>
      <c r="K569" s="11"/>
    </row>
    <row r="570" spans="1:11" ht="15.75">
      <c r="A570" s="18">
        <v>548</v>
      </c>
      <c r="B570" s="18">
        <v>50</v>
      </c>
      <c r="C570" s="39" t="s">
        <v>1595</v>
      </c>
      <c r="D570" s="138">
        <v>1</v>
      </c>
      <c r="E570" s="27">
        <v>1300000</v>
      </c>
      <c r="F570" s="26">
        <v>1300000</v>
      </c>
      <c r="G570" s="11">
        <f t="shared" si="16"/>
        <v>144000</v>
      </c>
      <c r="H570" s="129">
        <f t="shared" si="17"/>
        <v>1444000</v>
      </c>
      <c r="K570" s="11"/>
    </row>
    <row r="571" spans="1:11" ht="31.5">
      <c r="A571" s="18">
        <v>549</v>
      </c>
      <c r="B571" s="18">
        <v>51</v>
      </c>
      <c r="C571" s="39" t="s">
        <v>1596</v>
      </c>
      <c r="D571" s="138">
        <v>1</v>
      </c>
      <c r="E571" s="27">
        <v>1500000</v>
      </c>
      <c r="F571" s="25">
        <v>1500000</v>
      </c>
      <c r="G571" s="11">
        <f t="shared" si="16"/>
        <v>144000</v>
      </c>
      <c r="H571" s="129">
        <f t="shared" si="17"/>
        <v>1644000</v>
      </c>
      <c r="K571" s="11"/>
    </row>
    <row r="572" spans="1:11" ht="15.75">
      <c r="A572" s="18">
        <v>550</v>
      </c>
      <c r="B572" s="18">
        <v>52</v>
      </c>
      <c r="C572" s="39" t="s">
        <v>1597</v>
      </c>
      <c r="D572" s="138" t="s">
        <v>444</v>
      </c>
      <c r="E572" s="27">
        <v>1650000</v>
      </c>
      <c r="F572" s="26">
        <v>1650000</v>
      </c>
      <c r="G572" s="11">
        <f t="shared" si="16"/>
        <v>310000</v>
      </c>
      <c r="H572" s="129">
        <f t="shared" si="17"/>
        <v>1960000</v>
      </c>
      <c r="K572" s="11"/>
    </row>
    <row r="573" spans="1:11" ht="15.75">
      <c r="A573" s="19" t="s">
        <v>1598</v>
      </c>
      <c r="B573" s="19"/>
      <c r="C573" s="41" t="s">
        <v>1599</v>
      </c>
      <c r="D573" s="138"/>
      <c r="E573" s="11"/>
      <c r="F573" s="26"/>
      <c r="G573" s="11"/>
      <c r="H573" s="129"/>
      <c r="K573" s="11"/>
    </row>
    <row r="574" spans="1:11" ht="15.75">
      <c r="A574" s="189">
        <v>551</v>
      </c>
      <c r="B574" s="18">
        <v>1</v>
      </c>
      <c r="C574" s="39" t="s">
        <v>1600</v>
      </c>
      <c r="D574" s="138">
        <v>2</v>
      </c>
      <c r="E574" s="24">
        <v>100000</v>
      </c>
      <c r="F574" s="26">
        <v>100000</v>
      </c>
      <c r="G574" s="11">
        <f t="shared" si="16"/>
        <v>63000</v>
      </c>
      <c r="H574" s="129">
        <f t="shared" si="17"/>
        <v>163000</v>
      </c>
      <c r="K574" s="11"/>
    </row>
    <row r="575" spans="1:11" ht="15.75">
      <c r="A575" s="18">
        <v>552</v>
      </c>
      <c r="B575" s="18">
        <v>2</v>
      </c>
      <c r="C575" s="39" t="s">
        <v>1601</v>
      </c>
      <c r="D575" s="138"/>
      <c r="E575" s="24">
        <v>100000</v>
      </c>
      <c r="F575" s="26">
        <v>100000</v>
      </c>
      <c r="G575" s="11"/>
      <c r="H575" s="129">
        <f t="shared" si="17"/>
        <v>100000</v>
      </c>
      <c r="K575" s="11"/>
    </row>
    <row r="576" spans="1:11" ht="33.75" customHeight="1">
      <c r="A576" s="18">
        <v>553</v>
      </c>
      <c r="B576" s="18">
        <v>3</v>
      </c>
      <c r="C576" s="39" t="s">
        <v>1602</v>
      </c>
      <c r="D576" s="138">
        <v>2</v>
      </c>
      <c r="E576" s="24">
        <v>120000</v>
      </c>
      <c r="F576" s="26">
        <v>120000</v>
      </c>
      <c r="G576" s="11">
        <f t="shared" si="16"/>
        <v>63000</v>
      </c>
      <c r="H576" s="129">
        <f t="shared" si="17"/>
        <v>183000</v>
      </c>
      <c r="K576" s="11"/>
    </row>
    <row r="577" spans="1:11" ht="31.5">
      <c r="A577" s="18">
        <v>554</v>
      </c>
      <c r="B577" s="18">
        <v>4</v>
      </c>
      <c r="C577" s="39" t="s">
        <v>1603</v>
      </c>
      <c r="D577" s="138" t="s">
        <v>2461</v>
      </c>
      <c r="E577" s="24">
        <v>2000000</v>
      </c>
      <c r="F577" s="26">
        <v>2000000</v>
      </c>
      <c r="G577" s="11">
        <f t="shared" si="16"/>
        <v>300000</v>
      </c>
      <c r="H577" s="129">
        <f t="shared" si="17"/>
        <v>2300000</v>
      </c>
      <c r="K577" s="11"/>
    </row>
    <row r="578" spans="1:11" ht="31.5">
      <c r="A578" s="18">
        <v>555</v>
      </c>
      <c r="B578" s="18">
        <v>5</v>
      </c>
      <c r="C578" s="39" t="s">
        <v>1604</v>
      </c>
      <c r="D578" s="138" t="s">
        <v>2461</v>
      </c>
      <c r="E578" s="24">
        <v>2500000</v>
      </c>
      <c r="F578" s="26">
        <v>2500000</v>
      </c>
      <c r="G578" s="11">
        <f t="shared" si="16"/>
        <v>300000</v>
      </c>
      <c r="H578" s="129">
        <f t="shared" si="17"/>
        <v>2800000</v>
      </c>
      <c r="K578" s="11"/>
    </row>
    <row r="579" spans="1:11" ht="31.5">
      <c r="A579" s="18">
        <v>556</v>
      </c>
      <c r="B579" s="18">
        <v>6</v>
      </c>
      <c r="C579" s="39" t="s">
        <v>1605</v>
      </c>
      <c r="D579" s="138" t="s">
        <v>2461</v>
      </c>
      <c r="E579" s="24">
        <v>1500000</v>
      </c>
      <c r="F579" s="26">
        <v>1500000</v>
      </c>
      <c r="G579" s="11">
        <f t="shared" si="16"/>
        <v>300000</v>
      </c>
      <c r="H579" s="129">
        <f t="shared" si="17"/>
        <v>1800000</v>
      </c>
      <c r="K579" s="11"/>
    </row>
    <row r="580" spans="1:11" ht="31.5">
      <c r="A580" s="18">
        <v>557</v>
      </c>
      <c r="B580" s="18">
        <v>7</v>
      </c>
      <c r="C580" s="39" t="s">
        <v>1606</v>
      </c>
      <c r="D580" s="138" t="s">
        <v>2461</v>
      </c>
      <c r="E580" s="24">
        <v>2300000</v>
      </c>
      <c r="F580" s="26">
        <v>2300000</v>
      </c>
      <c r="G580" s="11">
        <f t="shared" si="16"/>
        <v>300000</v>
      </c>
      <c r="H580" s="129">
        <f t="shared" si="17"/>
        <v>2600000</v>
      </c>
      <c r="K580" s="11"/>
    </row>
    <row r="581" spans="1:11" ht="31.5">
      <c r="A581" s="18">
        <v>558</v>
      </c>
      <c r="B581" s="18">
        <v>8</v>
      </c>
      <c r="C581" s="39" t="s">
        <v>1607</v>
      </c>
      <c r="D581" s="138">
        <v>2</v>
      </c>
      <c r="E581" s="24">
        <v>50000</v>
      </c>
      <c r="F581" s="26">
        <v>50000</v>
      </c>
      <c r="G581" s="11">
        <f t="shared" si="16"/>
        <v>63000</v>
      </c>
      <c r="H581" s="129">
        <f t="shared" si="17"/>
        <v>113000</v>
      </c>
      <c r="K581" s="11"/>
    </row>
    <row r="582" spans="1:11" ht="15.75">
      <c r="A582" s="18">
        <v>559</v>
      </c>
      <c r="B582" s="18">
        <v>9</v>
      </c>
      <c r="C582" s="39" t="s">
        <v>1608</v>
      </c>
      <c r="D582" s="138" t="s">
        <v>443</v>
      </c>
      <c r="E582" s="24">
        <v>60000</v>
      </c>
      <c r="F582" s="26">
        <v>60000</v>
      </c>
      <c r="G582" s="11">
        <v>660000</v>
      </c>
      <c r="H582" s="129">
        <f t="shared" si="17"/>
        <v>720000</v>
      </c>
      <c r="K582" s="11"/>
    </row>
    <row r="583" spans="1:11" ht="31.5">
      <c r="A583" s="18">
        <v>560</v>
      </c>
      <c r="B583" s="18">
        <v>10</v>
      </c>
      <c r="C583" s="39" t="s">
        <v>1609</v>
      </c>
      <c r="D583" s="138">
        <v>1</v>
      </c>
      <c r="E583" s="24">
        <v>300000</v>
      </c>
      <c r="F583" s="26">
        <v>300000</v>
      </c>
      <c r="G583" s="11">
        <f t="shared" si="16"/>
        <v>144000</v>
      </c>
      <c r="H583" s="129">
        <f t="shared" si="17"/>
        <v>444000</v>
      </c>
      <c r="K583" s="11"/>
    </row>
    <row r="584" spans="1:11" ht="15.75">
      <c r="A584" s="18">
        <v>561</v>
      </c>
      <c r="B584" s="18">
        <v>11</v>
      </c>
      <c r="C584" s="39" t="s">
        <v>1610</v>
      </c>
      <c r="D584" s="138">
        <v>1</v>
      </c>
      <c r="E584" s="24">
        <v>90000</v>
      </c>
      <c r="F584" s="26">
        <v>90000</v>
      </c>
      <c r="G584" s="11">
        <f t="shared" si="16"/>
        <v>144000</v>
      </c>
      <c r="H584" s="129">
        <f t="shared" si="17"/>
        <v>234000</v>
      </c>
      <c r="K584" s="11"/>
    </row>
    <row r="585" spans="1:11" ht="15.75">
      <c r="A585" s="18">
        <v>562</v>
      </c>
      <c r="B585" s="18">
        <v>12</v>
      </c>
      <c r="C585" s="39" t="s">
        <v>1611</v>
      </c>
      <c r="D585" s="138">
        <v>2</v>
      </c>
      <c r="E585" s="24">
        <v>70000</v>
      </c>
      <c r="F585" s="26">
        <v>70000</v>
      </c>
      <c r="G585" s="11">
        <f>IF(D585="ĐB",1520000,IF(D585="I",660000,IF(D585="II",310000,IF(D585="III",190000,IF(D585="db",300000,IF(D585=1,144000,IF(D585=2,63000,IF(D585=3,28500))))))))</f>
        <v>63000</v>
      </c>
      <c r="H585" s="129">
        <f aca="true" t="shared" si="18" ref="H585:H648">F585+G585</f>
        <v>133000</v>
      </c>
      <c r="K585" s="11"/>
    </row>
    <row r="586" spans="1:11" ht="15.75">
      <c r="A586" s="18">
        <v>563</v>
      </c>
      <c r="B586" s="18">
        <v>13</v>
      </c>
      <c r="C586" s="39" t="s">
        <v>1612</v>
      </c>
      <c r="D586" s="138">
        <v>2</v>
      </c>
      <c r="E586" s="24">
        <v>55000</v>
      </c>
      <c r="F586" s="26">
        <v>55000</v>
      </c>
      <c r="G586" s="11">
        <f>IF(D586="ĐB",1520000,IF(D586="I",660000,IF(D586="II",310000,IF(D586="III",190000,IF(D586="db",300000,IF(D586=1,144000,IF(D586=2,63000,IF(D586=3,28500))))))))</f>
        <v>63000</v>
      </c>
      <c r="H586" s="129">
        <f t="shared" si="18"/>
        <v>118000</v>
      </c>
      <c r="K586" s="11"/>
    </row>
    <row r="587" spans="1:11" ht="31.5">
      <c r="A587" s="18">
        <v>564</v>
      </c>
      <c r="B587" s="18">
        <v>14</v>
      </c>
      <c r="C587" s="39" t="s">
        <v>1613</v>
      </c>
      <c r="D587" s="138">
        <v>1</v>
      </c>
      <c r="E587" s="24">
        <v>300000</v>
      </c>
      <c r="F587" s="26">
        <v>300000</v>
      </c>
      <c r="G587" s="11">
        <f>IF(D587="ĐB",1520000,IF(D587="I",660000,IF(D587="II",310000,IF(D587="III",190000,IF(D587="db",300000,IF(D587=1,144000,IF(D587=2,63000,IF(D587=3,28500))))))))</f>
        <v>144000</v>
      </c>
      <c r="H587" s="129">
        <f t="shared" si="18"/>
        <v>444000</v>
      </c>
      <c r="K587" s="11"/>
    </row>
    <row r="588" spans="1:11" ht="15.75">
      <c r="A588" s="18">
        <v>565</v>
      </c>
      <c r="B588" s="18">
        <v>15</v>
      </c>
      <c r="C588" s="39" t="s">
        <v>1614</v>
      </c>
      <c r="D588" s="138">
        <v>2</v>
      </c>
      <c r="E588" s="24">
        <v>100000</v>
      </c>
      <c r="F588" s="26">
        <v>100000</v>
      </c>
      <c r="G588" s="11">
        <f>IF(D588="ĐB",1520000,IF(D588="I",660000,IF(D588="II",310000,IF(D588="III",190000,IF(D588="db",300000,IF(D588=1,144000,IF(D588=2,63000,IF(D588=3,28500))))))))</f>
        <v>63000</v>
      </c>
      <c r="H588" s="129">
        <f t="shared" si="18"/>
        <v>163000</v>
      </c>
      <c r="K588" s="11"/>
    </row>
    <row r="589" spans="1:11" ht="15.75">
      <c r="A589" s="97" t="s">
        <v>736</v>
      </c>
      <c r="B589" s="97"/>
      <c r="C589" s="41" t="s">
        <v>1615</v>
      </c>
      <c r="D589" s="127"/>
      <c r="E589" s="11"/>
      <c r="F589" s="26"/>
      <c r="G589" s="11"/>
      <c r="H589" s="129"/>
      <c r="K589" s="11"/>
    </row>
    <row r="590" spans="1:11" ht="15.75">
      <c r="A590" s="19" t="s">
        <v>738</v>
      </c>
      <c r="B590" s="19"/>
      <c r="C590" s="41" t="s">
        <v>1616</v>
      </c>
      <c r="D590" s="127"/>
      <c r="E590" s="11"/>
      <c r="F590" s="26"/>
      <c r="G590" s="11"/>
      <c r="H590" s="129"/>
      <c r="K590" s="11"/>
    </row>
    <row r="591" spans="1:11" ht="20.25" customHeight="1">
      <c r="A591" s="189">
        <v>566</v>
      </c>
      <c r="B591" s="18">
        <v>1</v>
      </c>
      <c r="C591" s="39" t="s">
        <v>1617</v>
      </c>
      <c r="D591" s="138"/>
      <c r="E591" s="24">
        <v>250000</v>
      </c>
      <c r="F591" s="28">
        <v>250000</v>
      </c>
      <c r="G591" s="11"/>
      <c r="H591" s="129">
        <f t="shared" si="18"/>
        <v>250000</v>
      </c>
      <c r="K591" s="11"/>
    </row>
    <row r="592" spans="1:11" ht="15.75">
      <c r="A592" s="18">
        <v>567</v>
      </c>
      <c r="B592" s="18">
        <v>2</v>
      </c>
      <c r="C592" s="39" t="s">
        <v>1618</v>
      </c>
      <c r="D592" s="138"/>
      <c r="E592" s="24">
        <v>40000</v>
      </c>
      <c r="F592" s="25">
        <v>40000</v>
      </c>
      <c r="G592" s="11"/>
      <c r="H592" s="129">
        <f t="shared" si="18"/>
        <v>40000</v>
      </c>
      <c r="K592" s="11"/>
    </row>
    <row r="593" spans="1:11" ht="15.75">
      <c r="A593" s="18">
        <v>568</v>
      </c>
      <c r="B593" s="18">
        <v>3</v>
      </c>
      <c r="C593" s="39" t="s">
        <v>1619</v>
      </c>
      <c r="D593" s="138"/>
      <c r="E593" s="24">
        <v>35000</v>
      </c>
      <c r="F593" s="25">
        <v>35000</v>
      </c>
      <c r="G593" s="11"/>
      <c r="H593" s="129">
        <f t="shared" si="18"/>
        <v>35000</v>
      </c>
      <c r="K593" s="11"/>
    </row>
    <row r="594" spans="1:11" ht="15.75">
      <c r="A594" s="18">
        <v>569</v>
      </c>
      <c r="B594" s="18">
        <v>4</v>
      </c>
      <c r="C594" s="39" t="s">
        <v>1620</v>
      </c>
      <c r="D594" s="138"/>
      <c r="E594" s="24">
        <v>60000</v>
      </c>
      <c r="F594" s="25">
        <v>60000</v>
      </c>
      <c r="G594" s="11"/>
      <c r="H594" s="129">
        <f t="shared" si="18"/>
        <v>60000</v>
      </c>
      <c r="K594" s="11"/>
    </row>
    <row r="595" spans="1:11" ht="15.75">
      <c r="A595" s="18">
        <v>570</v>
      </c>
      <c r="B595" s="18">
        <v>5</v>
      </c>
      <c r="C595" s="39" t="s">
        <v>1621</v>
      </c>
      <c r="D595" s="138"/>
      <c r="E595" s="24">
        <v>60000</v>
      </c>
      <c r="F595" s="25">
        <v>60000</v>
      </c>
      <c r="G595" s="11"/>
      <c r="H595" s="129">
        <f t="shared" si="18"/>
        <v>60000</v>
      </c>
      <c r="K595" s="11"/>
    </row>
    <row r="596" spans="1:11" ht="15.75">
      <c r="A596" s="18">
        <v>571</v>
      </c>
      <c r="B596" s="18">
        <v>6</v>
      </c>
      <c r="C596" s="39" t="s">
        <v>1622</v>
      </c>
      <c r="D596" s="138"/>
      <c r="E596" s="24">
        <v>12000</v>
      </c>
      <c r="F596" s="25">
        <v>12000</v>
      </c>
      <c r="G596" s="11"/>
      <c r="H596" s="129">
        <f t="shared" si="18"/>
        <v>12000</v>
      </c>
      <c r="K596" s="11"/>
    </row>
    <row r="597" spans="1:11" ht="15.75">
      <c r="A597" s="18">
        <v>572</v>
      </c>
      <c r="B597" s="18">
        <v>7</v>
      </c>
      <c r="C597" s="39" t="s">
        <v>1623</v>
      </c>
      <c r="D597" s="138"/>
      <c r="E597" s="24">
        <v>15000</v>
      </c>
      <c r="F597" s="25">
        <v>15000</v>
      </c>
      <c r="G597" s="11"/>
      <c r="H597" s="129">
        <f t="shared" si="18"/>
        <v>15000</v>
      </c>
      <c r="K597" s="11"/>
    </row>
    <row r="598" spans="1:11" ht="15.75">
      <c r="A598" s="18">
        <v>573</v>
      </c>
      <c r="B598" s="18">
        <v>8</v>
      </c>
      <c r="C598" s="39" t="s">
        <v>1624</v>
      </c>
      <c r="D598" s="138"/>
      <c r="E598" s="24">
        <v>15000</v>
      </c>
      <c r="F598" s="25">
        <v>15000</v>
      </c>
      <c r="G598" s="11"/>
      <c r="H598" s="129">
        <f t="shared" si="18"/>
        <v>15000</v>
      </c>
      <c r="K598" s="11"/>
    </row>
    <row r="599" spans="1:11" ht="15.75">
      <c r="A599" s="18">
        <v>574</v>
      </c>
      <c r="B599" s="18">
        <v>9</v>
      </c>
      <c r="C599" s="39" t="s">
        <v>1625</v>
      </c>
      <c r="D599" s="138"/>
      <c r="E599" s="24">
        <v>30000</v>
      </c>
      <c r="F599" s="25">
        <v>30000</v>
      </c>
      <c r="G599" s="11"/>
      <c r="H599" s="129">
        <f t="shared" si="18"/>
        <v>30000</v>
      </c>
      <c r="K599" s="11"/>
    </row>
    <row r="600" spans="1:11" ht="15.75">
      <c r="A600" s="18">
        <v>575</v>
      </c>
      <c r="B600" s="18">
        <v>10</v>
      </c>
      <c r="C600" s="39" t="s">
        <v>1626</v>
      </c>
      <c r="D600" s="138"/>
      <c r="E600" s="24">
        <v>25000</v>
      </c>
      <c r="F600" s="25">
        <v>25000</v>
      </c>
      <c r="G600" s="11"/>
      <c r="H600" s="129">
        <f t="shared" si="18"/>
        <v>25000</v>
      </c>
      <c r="K600" s="11"/>
    </row>
    <row r="601" spans="1:11" ht="15.75">
      <c r="A601" s="18">
        <v>576</v>
      </c>
      <c r="B601" s="18">
        <v>11</v>
      </c>
      <c r="C601" s="39" t="s">
        <v>1627</v>
      </c>
      <c r="D601" s="138"/>
      <c r="E601" s="24">
        <v>30000</v>
      </c>
      <c r="F601" s="25">
        <v>30000</v>
      </c>
      <c r="G601" s="11"/>
      <c r="H601" s="129">
        <f t="shared" si="18"/>
        <v>30000</v>
      </c>
      <c r="K601" s="11"/>
    </row>
    <row r="602" spans="1:11" ht="15.75">
      <c r="A602" s="18">
        <v>577</v>
      </c>
      <c r="B602" s="18">
        <v>12</v>
      </c>
      <c r="C602" s="39" t="s">
        <v>1628</v>
      </c>
      <c r="D602" s="138"/>
      <c r="E602" s="24">
        <v>30000</v>
      </c>
      <c r="F602" s="25">
        <v>30000</v>
      </c>
      <c r="G602" s="11"/>
      <c r="H602" s="129">
        <f t="shared" si="18"/>
        <v>30000</v>
      </c>
      <c r="K602" s="11"/>
    </row>
    <row r="603" spans="1:11" ht="15.75">
      <c r="A603" s="18">
        <v>578</v>
      </c>
      <c r="B603" s="18">
        <v>13</v>
      </c>
      <c r="C603" s="39" t="s">
        <v>1629</v>
      </c>
      <c r="D603" s="138"/>
      <c r="E603" s="24">
        <v>60000</v>
      </c>
      <c r="F603" s="28">
        <v>60000</v>
      </c>
      <c r="G603" s="11"/>
      <c r="H603" s="129">
        <f t="shared" si="18"/>
        <v>60000</v>
      </c>
      <c r="K603" s="11"/>
    </row>
    <row r="604" spans="1:11" ht="15.75">
      <c r="A604" s="18">
        <v>579</v>
      </c>
      <c r="B604" s="18">
        <v>14</v>
      </c>
      <c r="C604" s="39" t="s">
        <v>1630</v>
      </c>
      <c r="D604" s="138"/>
      <c r="E604" s="24">
        <v>65000</v>
      </c>
      <c r="F604" s="28">
        <v>65000</v>
      </c>
      <c r="G604" s="11"/>
      <c r="H604" s="129">
        <f t="shared" si="18"/>
        <v>65000</v>
      </c>
      <c r="K604" s="11"/>
    </row>
    <row r="605" spans="1:11" ht="15.75">
      <c r="A605" s="18">
        <v>580</v>
      </c>
      <c r="B605" s="18">
        <v>15</v>
      </c>
      <c r="C605" s="39" t="s">
        <v>2070</v>
      </c>
      <c r="D605" s="138"/>
      <c r="E605" s="24">
        <v>500000</v>
      </c>
      <c r="F605" s="25">
        <v>500000</v>
      </c>
      <c r="G605" s="11"/>
      <c r="H605" s="129">
        <f t="shared" si="18"/>
        <v>500000</v>
      </c>
      <c r="K605" s="11"/>
    </row>
    <row r="606" spans="1:11" ht="17.25" customHeight="1">
      <c r="A606" s="18">
        <v>581</v>
      </c>
      <c r="B606" s="18">
        <v>16</v>
      </c>
      <c r="C606" s="39" t="s">
        <v>2071</v>
      </c>
      <c r="D606" s="138"/>
      <c r="E606" s="24">
        <v>30000</v>
      </c>
      <c r="F606" s="25">
        <v>30000</v>
      </c>
      <c r="G606" s="11"/>
      <c r="H606" s="129">
        <f t="shared" si="18"/>
        <v>30000</v>
      </c>
      <c r="K606" s="11"/>
    </row>
    <row r="607" spans="1:11" ht="15.75">
      <c r="A607" s="18">
        <v>582</v>
      </c>
      <c r="B607" s="18">
        <v>17</v>
      </c>
      <c r="C607" s="39" t="s">
        <v>2072</v>
      </c>
      <c r="D607" s="138"/>
      <c r="E607" s="24">
        <v>70000</v>
      </c>
      <c r="F607" s="28">
        <v>70000</v>
      </c>
      <c r="G607" s="11"/>
      <c r="H607" s="129">
        <f t="shared" si="18"/>
        <v>70000</v>
      </c>
      <c r="K607" s="11"/>
    </row>
    <row r="608" spans="1:11" ht="15.75">
      <c r="A608" s="18">
        <v>583</v>
      </c>
      <c r="B608" s="18">
        <v>18</v>
      </c>
      <c r="C608" s="39" t="s">
        <v>2073</v>
      </c>
      <c r="D608" s="138"/>
      <c r="E608" s="24">
        <v>70000</v>
      </c>
      <c r="F608" s="28">
        <v>70000</v>
      </c>
      <c r="G608" s="11"/>
      <c r="H608" s="129">
        <f t="shared" si="18"/>
        <v>70000</v>
      </c>
      <c r="K608" s="11"/>
    </row>
    <row r="609" spans="1:11" ht="15.75">
      <c r="A609" s="18">
        <v>584</v>
      </c>
      <c r="B609" s="18">
        <v>19</v>
      </c>
      <c r="C609" s="39" t="s">
        <v>2074</v>
      </c>
      <c r="D609" s="138"/>
      <c r="E609" s="24">
        <v>50000</v>
      </c>
      <c r="F609" s="25">
        <v>50000</v>
      </c>
      <c r="G609" s="11"/>
      <c r="H609" s="129">
        <f t="shared" si="18"/>
        <v>50000</v>
      </c>
      <c r="K609" s="11"/>
    </row>
    <row r="610" spans="1:11" ht="15.75">
      <c r="A610" s="18">
        <v>585</v>
      </c>
      <c r="B610" s="18">
        <v>20</v>
      </c>
      <c r="C610" s="39" t="s">
        <v>2075</v>
      </c>
      <c r="D610" s="138"/>
      <c r="E610" s="24">
        <v>160000</v>
      </c>
      <c r="F610" s="28">
        <v>160000</v>
      </c>
      <c r="G610" s="11"/>
      <c r="H610" s="129">
        <f t="shared" si="18"/>
        <v>160000</v>
      </c>
      <c r="K610" s="11"/>
    </row>
    <row r="611" spans="1:11" ht="15.75">
      <c r="A611" s="18">
        <v>586</v>
      </c>
      <c r="B611" s="18">
        <v>21</v>
      </c>
      <c r="C611" s="39" t="s">
        <v>2076</v>
      </c>
      <c r="D611" s="138"/>
      <c r="E611" s="24">
        <v>35000</v>
      </c>
      <c r="F611" s="28">
        <v>35000</v>
      </c>
      <c r="G611" s="11"/>
      <c r="H611" s="129">
        <f t="shared" si="18"/>
        <v>35000</v>
      </c>
      <c r="K611" s="11"/>
    </row>
    <row r="612" spans="1:11" ht="15.75">
      <c r="A612" s="18">
        <v>587</v>
      </c>
      <c r="B612" s="18">
        <v>22</v>
      </c>
      <c r="C612" s="39" t="s">
        <v>2077</v>
      </c>
      <c r="D612" s="138"/>
      <c r="E612" s="24">
        <v>35000</v>
      </c>
      <c r="F612" s="28">
        <v>35000</v>
      </c>
      <c r="G612" s="11"/>
      <c r="H612" s="129">
        <f t="shared" si="18"/>
        <v>35000</v>
      </c>
      <c r="K612" s="11"/>
    </row>
    <row r="613" spans="1:11" ht="15.75">
      <c r="A613" s="18">
        <v>588</v>
      </c>
      <c r="B613" s="18">
        <v>23</v>
      </c>
      <c r="C613" s="39" t="s">
        <v>2078</v>
      </c>
      <c r="D613" s="138"/>
      <c r="E613" s="24">
        <v>70000</v>
      </c>
      <c r="F613" s="25">
        <v>70000</v>
      </c>
      <c r="G613" s="11"/>
      <c r="H613" s="129">
        <f t="shared" si="18"/>
        <v>70000</v>
      </c>
      <c r="K613" s="11"/>
    </row>
    <row r="614" spans="1:11" ht="15.75">
      <c r="A614" s="18">
        <v>589</v>
      </c>
      <c r="B614" s="18">
        <v>24</v>
      </c>
      <c r="C614" s="39" t="s">
        <v>2079</v>
      </c>
      <c r="D614" s="138"/>
      <c r="E614" s="24">
        <v>100000</v>
      </c>
      <c r="F614" s="26">
        <v>100000</v>
      </c>
      <c r="G614" s="11"/>
      <c r="H614" s="129">
        <f t="shared" si="18"/>
        <v>100000</v>
      </c>
      <c r="K614" s="11"/>
    </row>
    <row r="615" spans="1:11" ht="15.75">
      <c r="A615" s="18">
        <v>590</v>
      </c>
      <c r="B615" s="18">
        <v>25</v>
      </c>
      <c r="C615" s="39" t="s">
        <v>2080</v>
      </c>
      <c r="D615" s="138"/>
      <c r="E615" s="24">
        <v>25000</v>
      </c>
      <c r="F615" s="25">
        <v>25000</v>
      </c>
      <c r="G615" s="11"/>
      <c r="H615" s="129">
        <f t="shared" si="18"/>
        <v>25000</v>
      </c>
      <c r="K615" s="11"/>
    </row>
    <row r="616" spans="1:11" ht="15.75">
      <c r="A616" s="18">
        <v>591</v>
      </c>
      <c r="B616" s="18">
        <v>26</v>
      </c>
      <c r="C616" s="39" t="s">
        <v>2081</v>
      </c>
      <c r="D616" s="138"/>
      <c r="E616" s="24">
        <v>45000</v>
      </c>
      <c r="F616" s="25">
        <v>45000</v>
      </c>
      <c r="G616" s="11"/>
      <c r="H616" s="129">
        <f t="shared" si="18"/>
        <v>45000</v>
      </c>
      <c r="K616" s="11"/>
    </row>
    <row r="617" spans="1:11" ht="15.75">
      <c r="A617" s="18">
        <v>592</v>
      </c>
      <c r="B617" s="18">
        <v>27</v>
      </c>
      <c r="C617" s="39" t="s">
        <v>2082</v>
      </c>
      <c r="D617" s="138"/>
      <c r="E617" s="24">
        <v>220000</v>
      </c>
      <c r="F617" s="26">
        <v>220000</v>
      </c>
      <c r="G617" s="11"/>
      <c r="H617" s="129">
        <f t="shared" si="18"/>
        <v>220000</v>
      </c>
      <c r="K617" s="11"/>
    </row>
    <row r="618" spans="1:11" ht="15.75">
      <c r="A618" s="18">
        <v>593</v>
      </c>
      <c r="B618" s="18">
        <v>28</v>
      </c>
      <c r="C618" s="39" t="s">
        <v>2083</v>
      </c>
      <c r="D618" s="138"/>
      <c r="E618" s="24">
        <v>220000</v>
      </c>
      <c r="F618" s="26">
        <v>220000</v>
      </c>
      <c r="G618" s="11"/>
      <c r="H618" s="129">
        <f t="shared" si="18"/>
        <v>220000</v>
      </c>
      <c r="K618" s="11"/>
    </row>
    <row r="619" spans="1:11" ht="15.75">
      <c r="A619" s="18">
        <v>594</v>
      </c>
      <c r="B619" s="18">
        <v>29</v>
      </c>
      <c r="C619" s="39" t="s">
        <v>2084</v>
      </c>
      <c r="D619" s="138"/>
      <c r="E619" s="24">
        <v>220000</v>
      </c>
      <c r="F619" s="26">
        <v>220000</v>
      </c>
      <c r="G619" s="11"/>
      <c r="H619" s="129">
        <f t="shared" si="18"/>
        <v>220000</v>
      </c>
      <c r="K619" s="11"/>
    </row>
    <row r="620" spans="1:11" ht="15.75">
      <c r="A620" s="18">
        <v>595</v>
      </c>
      <c r="B620" s="18">
        <v>30</v>
      </c>
      <c r="C620" s="39" t="s">
        <v>2085</v>
      </c>
      <c r="D620" s="138"/>
      <c r="E620" s="24">
        <v>180000</v>
      </c>
      <c r="F620" s="26">
        <v>180000</v>
      </c>
      <c r="G620" s="11"/>
      <c r="H620" s="129">
        <f t="shared" si="18"/>
        <v>180000</v>
      </c>
      <c r="K620" s="11"/>
    </row>
    <row r="621" spans="1:11" ht="15.75">
      <c r="A621" s="18">
        <v>596</v>
      </c>
      <c r="B621" s="18">
        <v>31</v>
      </c>
      <c r="C621" s="39" t="s">
        <v>2086</v>
      </c>
      <c r="D621" s="138"/>
      <c r="E621" s="24">
        <v>180000</v>
      </c>
      <c r="F621" s="26">
        <v>180000</v>
      </c>
      <c r="G621" s="11"/>
      <c r="H621" s="129">
        <f t="shared" si="18"/>
        <v>180000</v>
      </c>
      <c r="K621" s="11"/>
    </row>
    <row r="622" spans="1:11" ht="15.75">
      <c r="A622" s="18">
        <v>597</v>
      </c>
      <c r="B622" s="18">
        <v>32</v>
      </c>
      <c r="C622" s="39" t="s">
        <v>2087</v>
      </c>
      <c r="D622" s="138"/>
      <c r="E622" s="24">
        <v>180000</v>
      </c>
      <c r="F622" s="26">
        <v>180000</v>
      </c>
      <c r="G622" s="11"/>
      <c r="H622" s="129">
        <f t="shared" si="18"/>
        <v>180000</v>
      </c>
      <c r="K622" s="11"/>
    </row>
    <row r="623" spans="1:11" ht="15.75">
      <c r="A623" s="18">
        <v>598</v>
      </c>
      <c r="B623" s="18">
        <v>33</v>
      </c>
      <c r="C623" s="39" t="s">
        <v>2088</v>
      </c>
      <c r="D623" s="138"/>
      <c r="E623" s="24">
        <v>180000</v>
      </c>
      <c r="F623" s="26">
        <v>180000</v>
      </c>
      <c r="G623" s="11"/>
      <c r="H623" s="129">
        <f t="shared" si="18"/>
        <v>180000</v>
      </c>
      <c r="K623" s="11"/>
    </row>
    <row r="624" spans="1:11" ht="15.75">
      <c r="A624" s="18">
        <v>599</v>
      </c>
      <c r="B624" s="18">
        <v>34</v>
      </c>
      <c r="C624" s="39" t="s">
        <v>2089</v>
      </c>
      <c r="D624" s="138"/>
      <c r="E624" s="24">
        <v>180000</v>
      </c>
      <c r="F624" s="26">
        <v>180000</v>
      </c>
      <c r="G624" s="11"/>
      <c r="H624" s="129">
        <f t="shared" si="18"/>
        <v>180000</v>
      </c>
      <c r="K624" s="11"/>
    </row>
    <row r="625" spans="1:11" ht="15.75">
      <c r="A625" s="18">
        <v>600</v>
      </c>
      <c r="B625" s="18">
        <v>35</v>
      </c>
      <c r="C625" s="39" t="s">
        <v>1840</v>
      </c>
      <c r="D625" s="138"/>
      <c r="E625" s="24">
        <v>180000</v>
      </c>
      <c r="F625" s="26">
        <v>180000</v>
      </c>
      <c r="G625" s="11"/>
      <c r="H625" s="129">
        <f t="shared" si="18"/>
        <v>180000</v>
      </c>
      <c r="K625" s="11"/>
    </row>
    <row r="626" spans="1:11" ht="15.75">
      <c r="A626" s="18">
        <v>601</v>
      </c>
      <c r="B626" s="18">
        <v>36</v>
      </c>
      <c r="C626" s="39" t="s">
        <v>2090</v>
      </c>
      <c r="D626" s="138"/>
      <c r="E626" s="24">
        <v>180000</v>
      </c>
      <c r="F626" s="26">
        <v>180000</v>
      </c>
      <c r="G626" s="11"/>
      <c r="H626" s="129">
        <f t="shared" si="18"/>
        <v>180000</v>
      </c>
      <c r="K626" s="11"/>
    </row>
    <row r="627" spans="1:11" ht="15.75">
      <c r="A627" s="18">
        <v>602</v>
      </c>
      <c r="B627" s="18">
        <v>37</v>
      </c>
      <c r="C627" s="39" t="s">
        <v>2091</v>
      </c>
      <c r="D627" s="138"/>
      <c r="E627" s="24">
        <v>180000</v>
      </c>
      <c r="F627" s="26">
        <v>180000</v>
      </c>
      <c r="G627" s="11"/>
      <c r="H627" s="129">
        <f t="shared" si="18"/>
        <v>180000</v>
      </c>
      <c r="K627" s="11"/>
    </row>
    <row r="628" spans="1:11" ht="15.75">
      <c r="A628" s="18">
        <v>603</v>
      </c>
      <c r="B628" s="18">
        <v>38</v>
      </c>
      <c r="C628" s="39" t="s">
        <v>2092</v>
      </c>
      <c r="D628" s="138"/>
      <c r="E628" s="24">
        <v>120000</v>
      </c>
      <c r="F628" s="26">
        <v>120000</v>
      </c>
      <c r="G628" s="11"/>
      <c r="H628" s="129">
        <f t="shared" si="18"/>
        <v>120000</v>
      </c>
      <c r="K628" s="11"/>
    </row>
    <row r="629" spans="1:11" ht="15.75">
      <c r="A629" s="18">
        <v>604</v>
      </c>
      <c r="B629" s="18">
        <v>39</v>
      </c>
      <c r="C629" s="39" t="s">
        <v>2093</v>
      </c>
      <c r="D629" s="138"/>
      <c r="E629" s="24">
        <v>180000</v>
      </c>
      <c r="F629" s="26">
        <v>180000</v>
      </c>
      <c r="G629" s="11"/>
      <c r="H629" s="129">
        <f t="shared" si="18"/>
        <v>180000</v>
      </c>
      <c r="K629" s="11"/>
    </row>
    <row r="630" spans="1:11" ht="15.75">
      <c r="A630" s="18">
        <v>605</v>
      </c>
      <c r="B630" s="18">
        <v>40</v>
      </c>
      <c r="C630" s="39" t="s">
        <v>2094</v>
      </c>
      <c r="D630" s="138"/>
      <c r="E630" s="24">
        <v>180000</v>
      </c>
      <c r="F630" s="26">
        <v>180000</v>
      </c>
      <c r="G630" s="11"/>
      <c r="H630" s="129">
        <f t="shared" si="18"/>
        <v>180000</v>
      </c>
      <c r="K630" s="11"/>
    </row>
    <row r="631" spans="1:11" ht="15.75">
      <c r="A631" s="18">
        <v>606</v>
      </c>
      <c r="B631" s="18">
        <v>41</v>
      </c>
      <c r="C631" s="39" t="s">
        <v>2095</v>
      </c>
      <c r="D631" s="138"/>
      <c r="E631" s="24">
        <v>180000</v>
      </c>
      <c r="F631" s="26">
        <v>180000</v>
      </c>
      <c r="G631" s="11"/>
      <c r="H631" s="129">
        <f t="shared" si="18"/>
        <v>180000</v>
      </c>
      <c r="K631" s="11"/>
    </row>
    <row r="632" spans="1:11" ht="15.75">
      <c r="A632" s="18">
        <v>607</v>
      </c>
      <c r="B632" s="18">
        <v>42</v>
      </c>
      <c r="C632" s="39" t="s">
        <v>2096</v>
      </c>
      <c r="D632" s="138"/>
      <c r="E632" s="24">
        <v>220000</v>
      </c>
      <c r="F632" s="26">
        <v>220000</v>
      </c>
      <c r="G632" s="11"/>
      <c r="H632" s="129">
        <f t="shared" si="18"/>
        <v>220000</v>
      </c>
      <c r="K632" s="11"/>
    </row>
    <row r="633" spans="1:11" ht="15.75">
      <c r="A633" s="18">
        <v>608</v>
      </c>
      <c r="B633" s="18">
        <v>43</v>
      </c>
      <c r="C633" s="39" t="s">
        <v>2097</v>
      </c>
      <c r="D633" s="138"/>
      <c r="E633" s="24">
        <v>120000</v>
      </c>
      <c r="F633" s="26">
        <v>120000</v>
      </c>
      <c r="G633" s="11"/>
      <c r="H633" s="129">
        <f t="shared" si="18"/>
        <v>120000</v>
      </c>
      <c r="K633" s="11"/>
    </row>
    <row r="634" spans="1:11" ht="31.5">
      <c r="A634" s="18">
        <v>609</v>
      </c>
      <c r="B634" s="18">
        <v>44</v>
      </c>
      <c r="C634" s="39" t="s">
        <v>2098</v>
      </c>
      <c r="D634" s="138"/>
      <c r="E634" s="24">
        <v>3500000</v>
      </c>
      <c r="F634" s="26">
        <v>3500000</v>
      </c>
      <c r="G634" s="11"/>
      <c r="H634" s="129">
        <f t="shared" si="18"/>
        <v>3500000</v>
      </c>
      <c r="K634" s="11"/>
    </row>
    <row r="635" spans="1:11" ht="15.75">
      <c r="A635" s="18">
        <v>610</v>
      </c>
      <c r="B635" s="18">
        <v>45</v>
      </c>
      <c r="C635" s="39" t="s">
        <v>2099</v>
      </c>
      <c r="D635" s="138"/>
      <c r="E635" s="24">
        <v>60000</v>
      </c>
      <c r="F635" s="26">
        <v>60000</v>
      </c>
      <c r="G635" s="11"/>
      <c r="H635" s="129">
        <f t="shared" si="18"/>
        <v>60000</v>
      </c>
      <c r="K635" s="11"/>
    </row>
    <row r="636" spans="1:11" ht="15.75">
      <c r="A636" s="18">
        <v>611</v>
      </c>
      <c r="B636" s="18">
        <v>46</v>
      </c>
      <c r="C636" s="39" t="s">
        <v>2100</v>
      </c>
      <c r="D636" s="138"/>
      <c r="E636" s="24">
        <v>350000</v>
      </c>
      <c r="F636" s="26">
        <v>350000</v>
      </c>
      <c r="G636" s="11"/>
      <c r="H636" s="129">
        <f t="shared" si="18"/>
        <v>350000</v>
      </c>
      <c r="K636" s="11"/>
    </row>
    <row r="637" spans="1:11" ht="15.75">
      <c r="A637" s="18">
        <v>612</v>
      </c>
      <c r="B637" s="18">
        <v>47</v>
      </c>
      <c r="C637" s="39" t="s">
        <v>2101</v>
      </c>
      <c r="D637" s="138"/>
      <c r="E637" s="24">
        <v>150000</v>
      </c>
      <c r="F637" s="26">
        <v>150000</v>
      </c>
      <c r="G637" s="11"/>
      <c r="H637" s="129">
        <f t="shared" si="18"/>
        <v>150000</v>
      </c>
      <c r="K637" s="11"/>
    </row>
    <row r="638" spans="1:11" ht="38.25" customHeight="1">
      <c r="A638" s="18">
        <v>613</v>
      </c>
      <c r="B638" s="18">
        <v>48</v>
      </c>
      <c r="C638" s="39" t="s">
        <v>2102</v>
      </c>
      <c r="D638" s="138"/>
      <c r="E638" s="24">
        <v>60000</v>
      </c>
      <c r="F638" s="26">
        <v>60000</v>
      </c>
      <c r="G638" s="11"/>
      <c r="H638" s="129">
        <f t="shared" si="18"/>
        <v>60000</v>
      </c>
      <c r="K638" s="11"/>
    </row>
    <row r="639" spans="1:11" ht="15.75">
      <c r="A639" s="18">
        <v>614</v>
      </c>
      <c r="B639" s="18">
        <v>49</v>
      </c>
      <c r="C639" s="39" t="s">
        <v>2103</v>
      </c>
      <c r="D639" s="138"/>
      <c r="E639" s="24">
        <v>65000</v>
      </c>
      <c r="F639" s="26">
        <v>65000</v>
      </c>
      <c r="G639" s="11"/>
      <c r="H639" s="129">
        <f t="shared" si="18"/>
        <v>65000</v>
      </c>
      <c r="K639" s="11"/>
    </row>
    <row r="640" spans="1:11" ht="15.75">
      <c r="A640" s="18">
        <v>615</v>
      </c>
      <c r="B640" s="18">
        <v>50</v>
      </c>
      <c r="C640" s="39" t="s">
        <v>2104</v>
      </c>
      <c r="D640" s="138"/>
      <c r="E640" s="24">
        <v>70000</v>
      </c>
      <c r="F640" s="26">
        <v>70000</v>
      </c>
      <c r="G640" s="11"/>
      <c r="H640" s="129">
        <f t="shared" si="18"/>
        <v>70000</v>
      </c>
      <c r="K640" s="11"/>
    </row>
    <row r="641" spans="1:11" ht="15.75">
      <c r="A641" s="18">
        <v>616</v>
      </c>
      <c r="B641" s="18">
        <v>51</v>
      </c>
      <c r="C641" s="39" t="s">
        <v>2105</v>
      </c>
      <c r="D641" s="138"/>
      <c r="E641" s="24">
        <v>150000</v>
      </c>
      <c r="F641" s="26">
        <v>150000</v>
      </c>
      <c r="G641" s="11"/>
      <c r="H641" s="129">
        <f t="shared" si="18"/>
        <v>150000</v>
      </c>
      <c r="K641" s="11"/>
    </row>
    <row r="642" spans="1:11" ht="15.75">
      <c r="A642" s="18">
        <v>617</v>
      </c>
      <c r="B642" s="18">
        <v>52</v>
      </c>
      <c r="C642" s="39" t="s">
        <v>2106</v>
      </c>
      <c r="D642" s="138"/>
      <c r="E642" s="24">
        <v>450000</v>
      </c>
      <c r="F642" s="26">
        <v>450000</v>
      </c>
      <c r="G642" s="11"/>
      <c r="H642" s="129">
        <f t="shared" si="18"/>
        <v>450000</v>
      </c>
      <c r="K642" s="11"/>
    </row>
    <row r="643" spans="1:11" ht="15.75">
      <c r="A643" s="18">
        <v>618</v>
      </c>
      <c r="B643" s="18">
        <v>53</v>
      </c>
      <c r="C643" s="39" t="s">
        <v>2107</v>
      </c>
      <c r="D643" s="138"/>
      <c r="E643" s="24">
        <v>200000</v>
      </c>
      <c r="F643" s="26">
        <v>200000</v>
      </c>
      <c r="G643" s="11"/>
      <c r="H643" s="129">
        <f t="shared" si="18"/>
        <v>200000</v>
      </c>
      <c r="K643" s="11"/>
    </row>
    <row r="644" spans="1:11" ht="15.75">
      <c r="A644" s="18">
        <v>619</v>
      </c>
      <c r="B644" s="18">
        <v>54</v>
      </c>
      <c r="C644" s="39" t="s">
        <v>2108</v>
      </c>
      <c r="D644" s="138"/>
      <c r="E644" s="24">
        <v>800000</v>
      </c>
      <c r="F644" s="26">
        <v>800000</v>
      </c>
      <c r="G644" s="11"/>
      <c r="H644" s="129">
        <f t="shared" si="18"/>
        <v>800000</v>
      </c>
      <c r="K644" s="11"/>
    </row>
    <row r="645" spans="1:11" ht="15.75">
      <c r="A645" s="18">
        <v>620</v>
      </c>
      <c r="B645" s="18">
        <v>55</v>
      </c>
      <c r="C645" s="39" t="s">
        <v>2109</v>
      </c>
      <c r="D645" s="138"/>
      <c r="E645" s="24">
        <v>1000000</v>
      </c>
      <c r="F645" s="26">
        <v>1000000</v>
      </c>
      <c r="G645" s="11"/>
      <c r="H645" s="129">
        <f t="shared" si="18"/>
        <v>1000000</v>
      </c>
      <c r="K645" s="11"/>
    </row>
    <row r="646" spans="1:11" ht="15.75">
      <c r="A646" s="18">
        <v>621</v>
      </c>
      <c r="B646" s="18">
        <v>56</v>
      </c>
      <c r="C646" s="39" t="s">
        <v>2110</v>
      </c>
      <c r="D646" s="138"/>
      <c r="E646" s="24">
        <v>250000</v>
      </c>
      <c r="F646" s="26">
        <v>250000</v>
      </c>
      <c r="G646" s="11"/>
      <c r="H646" s="129">
        <f t="shared" si="18"/>
        <v>250000</v>
      </c>
      <c r="K646" s="11"/>
    </row>
    <row r="647" spans="1:11" ht="15.75">
      <c r="A647" s="18">
        <v>622</v>
      </c>
      <c r="B647" s="18">
        <v>57</v>
      </c>
      <c r="C647" s="39" t="s">
        <v>2111</v>
      </c>
      <c r="D647" s="138"/>
      <c r="E647" s="24">
        <v>100000</v>
      </c>
      <c r="F647" s="26">
        <v>100000</v>
      </c>
      <c r="G647" s="11"/>
      <c r="H647" s="129">
        <f t="shared" si="18"/>
        <v>100000</v>
      </c>
      <c r="K647" s="11"/>
    </row>
    <row r="648" spans="1:11" ht="15.75">
      <c r="A648" s="18">
        <v>623</v>
      </c>
      <c r="B648" s="18">
        <v>58</v>
      </c>
      <c r="C648" s="39" t="s">
        <v>2112</v>
      </c>
      <c r="D648" s="138"/>
      <c r="E648" s="24">
        <v>90000</v>
      </c>
      <c r="F648" s="26">
        <v>90000</v>
      </c>
      <c r="G648" s="11"/>
      <c r="H648" s="129">
        <f t="shared" si="18"/>
        <v>90000</v>
      </c>
      <c r="K648" s="11"/>
    </row>
    <row r="649" spans="1:11" ht="15.75">
      <c r="A649" s="18">
        <v>624</v>
      </c>
      <c r="B649" s="18">
        <v>59</v>
      </c>
      <c r="C649" s="39" t="s">
        <v>2434</v>
      </c>
      <c r="D649" s="138"/>
      <c r="E649" s="24">
        <v>60000</v>
      </c>
      <c r="F649" s="26">
        <v>60000</v>
      </c>
      <c r="G649" s="11"/>
      <c r="H649" s="129">
        <f aca="true" t="shared" si="19" ref="H649:H712">F649+G649</f>
        <v>60000</v>
      </c>
      <c r="K649" s="11"/>
    </row>
    <row r="650" spans="1:11" ht="15.75">
      <c r="A650" s="18">
        <v>625</v>
      </c>
      <c r="B650" s="18">
        <v>60</v>
      </c>
      <c r="C650" s="39" t="s">
        <v>2113</v>
      </c>
      <c r="D650" s="138"/>
      <c r="E650" s="24">
        <v>60000</v>
      </c>
      <c r="F650" s="26">
        <v>60000</v>
      </c>
      <c r="G650" s="11"/>
      <c r="H650" s="129">
        <f t="shared" si="19"/>
        <v>60000</v>
      </c>
      <c r="K650" s="11"/>
    </row>
    <row r="651" spans="1:11" ht="15.75">
      <c r="A651" s="18">
        <v>626</v>
      </c>
      <c r="B651" s="18">
        <v>61</v>
      </c>
      <c r="C651" s="39" t="s">
        <v>2114</v>
      </c>
      <c r="D651" s="138"/>
      <c r="E651" s="24">
        <v>60000</v>
      </c>
      <c r="F651" s="26">
        <v>60000</v>
      </c>
      <c r="G651" s="11"/>
      <c r="H651" s="129">
        <f t="shared" si="19"/>
        <v>60000</v>
      </c>
      <c r="K651" s="11"/>
    </row>
    <row r="652" spans="1:11" ht="15.75">
      <c r="A652" s="18">
        <v>627</v>
      </c>
      <c r="B652" s="18">
        <v>62</v>
      </c>
      <c r="C652" s="39" t="s">
        <v>2115</v>
      </c>
      <c r="D652" s="138"/>
      <c r="E652" s="24">
        <v>60000</v>
      </c>
      <c r="F652" s="26">
        <v>60000</v>
      </c>
      <c r="G652" s="11"/>
      <c r="H652" s="129">
        <f t="shared" si="19"/>
        <v>60000</v>
      </c>
      <c r="K652" s="11"/>
    </row>
    <row r="653" spans="1:11" ht="15.75">
      <c r="A653" s="18">
        <v>628</v>
      </c>
      <c r="B653" s="18">
        <v>63</v>
      </c>
      <c r="C653" s="39" t="s">
        <v>2116</v>
      </c>
      <c r="D653" s="138"/>
      <c r="E653" s="24">
        <v>60000</v>
      </c>
      <c r="F653" s="26">
        <v>60000</v>
      </c>
      <c r="G653" s="11"/>
      <c r="H653" s="129">
        <f t="shared" si="19"/>
        <v>60000</v>
      </c>
      <c r="K653" s="11"/>
    </row>
    <row r="654" spans="1:11" ht="15.75">
      <c r="A654" s="18">
        <v>629</v>
      </c>
      <c r="B654" s="18">
        <v>64</v>
      </c>
      <c r="C654" s="39" t="s">
        <v>2117</v>
      </c>
      <c r="D654" s="138"/>
      <c r="E654" s="24">
        <v>95000</v>
      </c>
      <c r="F654" s="26">
        <v>95000</v>
      </c>
      <c r="G654" s="11"/>
      <c r="H654" s="129">
        <f t="shared" si="19"/>
        <v>95000</v>
      </c>
      <c r="K654" s="11"/>
    </row>
    <row r="655" spans="1:11" ht="15.75">
      <c r="A655" s="18">
        <v>630</v>
      </c>
      <c r="B655" s="18">
        <v>65</v>
      </c>
      <c r="C655" s="39" t="s">
        <v>2118</v>
      </c>
      <c r="D655" s="138"/>
      <c r="E655" s="24">
        <v>80000</v>
      </c>
      <c r="F655" s="26">
        <v>80000</v>
      </c>
      <c r="G655" s="11"/>
      <c r="H655" s="129">
        <f t="shared" si="19"/>
        <v>80000</v>
      </c>
      <c r="K655" s="11"/>
    </row>
    <row r="656" spans="1:11" ht="15.75">
      <c r="A656" s="18">
        <v>631</v>
      </c>
      <c r="B656" s="18">
        <v>66</v>
      </c>
      <c r="C656" s="39" t="s">
        <v>2119</v>
      </c>
      <c r="D656" s="138"/>
      <c r="E656" s="24">
        <v>80000</v>
      </c>
      <c r="F656" s="26">
        <v>80000</v>
      </c>
      <c r="G656" s="11"/>
      <c r="H656" s="129">
        <f t="shared" si="19"/>
        <v>80000</v>
      </c>
      <c r="K656" s="11"/>
    </row>
    <row r="657" spans="1:11" ht="15.75">
      <c r="A657" s="18">
        <v>632</v>
      </c>
      <c r="B657" s="18">
        <v>67</v>
      </c>
      <c r="C657" s="39" t="s">
        <v>2120</v>
      </c>
      <c r="D657" s="138"/>
      <c r="E657" s="24">
        <v>90000</v>
      </c>
      <c r="F657" s="26">
        <v>90000</v>
      </c>
      <c r="G657" s="11"/>
      <c r="H657" s="129">
        <f t="shared" si="19"/>
        <v>90000</v>
      </c>
      <c r="K657" s="11"/>
    </row>
    <row r="658" spans="1:11" ht="15.75">
      <c r="A658" s="18">
        <v>633</v>
      </c>
      <c r="B658" s="18">
        <v>68</v>
      </c>
      <c r="C658" s="39" t="s">
        <v>2121</v>
      </c>
      <c r="D658" s="138"/>
      <c r="E658" s="24">
        <v>60000</v>
      </c>
      <c r="F658" s="26">
        <v>60000</v>
      </c>
      <c r="G658" s="11"/>
      <c r="H658" s="129">
        <f t="shared" si="19"/>
        <v>60000</v>
      </c>
      <c r="K658" s="11"/>
    </row>
    <row r="659" spans="1:11" ht="15.75">
      <c r="A659" s="18">
        <v>634</v>
      </c>
      <c r="B659" s="18">
        <v>69</v>
      </c>
      <c r="C659" s="39" t="s">
        <v>2122</v>
      </c>
      <c r="D659" s="138"/>
      <c r="E659" s="24">
        <v>70000</v>
      </c>
      <c r="F659" s="26">
        <v>70000</v>
      </c>
      <c r="G659" s="11"/>
      <c r="H659" s="129">
        <f t="shared" si="19"/>
        <v>70000</v>
      </c>
      <c r="K659" s="11"/>
    </row>
    <row r="660" spans="1:11" ht="15.75">
      <c r="A660" s="18">
        <v>635</v>
      </c>
      <c r="B660" s="18">
        <v>70</v>
      </c>
      <c r="C660" s="39" t="s">
        <v>2123</v>
      </c>
      <c r="D660" s="138"/>
      <c r="E660" s="24">
        <v>125000</v>
      </c>
      <c r="F660" s="26">
        <v>125000</v>
      </c>
      <c r="G660" s="11"/>
      <c r="H660" s="129">
        <f t="shared" si="19"/>
        <v>125000</v>
      </c>
      <c r="K660" s="11"/>
    </row>
    <row r="661" spans="1:11" ht="15.75">
      <c r="A661" s="18">
        <v>636</v>
      </c>
      <c r="B661" s="18">
        <v>71</v>
      </c>
      <c r="C661" s="39" t="s">
        <v>2124</v>
      </c>
      <c r="D661" s="138"/>
      <c r="E661" s="24">
        <v>125000</v>
      </c>
      <c r="F661" s="26">
        <v>125000</v>
      </c>
      <c r="G661" s="11"/>
      <c r="H661" s="129">
        <f t="shared" si="19"/>
        <v>125000</v>
      </c>
      <c r="K661" s="11"/>
    </row>
    <row r="662" spans="1:11" ht="15.75">
      <c r="A662" s="18">
        <v>637</v>
      </c>
      <c r="B662" s="18">
        <v>72</v>
      </c>
      <c r="C662" s="39" t="s">
        <v>2125</v>
      </c>
      <c r="D662" s="138"/>
      <c r="E662" s="24">
        <v>125000</v>
      </c>
      <c r="F662" s="26">
        <v>125000</v>
      </c>
      <c r="G662" s="11"/>
      <c r="H662" s="129">
        <f t="shared" si="19"/>
        <v>125000</v>
      </c>
      <c r="K662" s="11"/>
    </row>
    <row r="663" spans="1:11" ht="15.75">
      <c r="A663" s="18">
        <v>638</v>
      </c>
      <c r="B663" s="18">
        <v>73</v>
      </c>
      <c r="C663" s="39" t="s">
        <v>2126</v>
      </c>
      <c r="D663" s="138"/>
      <c r="E663" s="24">
        <v>125000</v>
      </c>
      <c r="F663" s="26">
        <v>125000</v>
      </c>
      <c r="G663" s="11"/>
      <c r="H663" s="129">
        <f t="shared" si="19"/>
        <v>125000</v>
      </c>
      <c r="K663" s="11"/>
    </row>
    <row r="664" spans="1:11" ht="15.75">
      <c r="A664" s="18">
        <v>639</v>
      </c>
      <c r="B664" s="18">
        <v>74</v>
      </c>
      <c r="C664" s="39" t="s">
        <v>2127</v>
      </c>
      <c r="D664" s="138"/>
      <c r="E664" s="24">
        <v>270000</v>
      </c>
      <c r="F664" s="26">
        <v>270000</v>
      </c>
      <c r="G664" s="11"/>
      <c r="H664" s="129">
        <f t="shared" si="19"/>
        <v>270000</v>
      </c>
      <c r="K664" s="11"/>
    </row>
    <row r="665" spans="1:11" ht="15.75">
      <c r="A665" s="18">
        <v>640</v>
      </c>
      <c r="B665" s="18">
        <v>75</v>
      </c>
      <c r="C665" s="39" t="s">
        <v>2128</v>
      </c>
      <c r="D665" s="138"/>
      <c r="E665" s="24">
        <v>180000</v>
      </c>
      <c r="F665" s="26">
        <v>180000</v>
      </c>
      <c r="G665" s="11"/>
      <c r="H665" s="129">
        <f t="shared" si="19"/>
        <v>180000</v>
      </c>
      <c r="K665" s="11"/>
    </row>
    <row r="666" spans="1:11" ht="15.75">
      <c r="A666" s="18">
        <v>641</v>
      </c>
      <c r="B666" s="18">
        <v>76</v>
      </c>
      <c r="C666" s="39" t="s">
        <v>2129</v>
      </c>
      <c r="D666" s="138"/>
      <c r="E666" s="24">
        <v>350000</v>
      </c>
      <c r="F666" s="26">
        <v>350000</v>
      </c>
      <c r="G666" s="11"/>
      <c r="H666" s="129">
        <f t="shared" si="19"/>
        <v>350000</v>
      </c>
      <c r="K666" s="11"/>
    </row>
    <row r="667" spans="1:11" ht="15.75">
      <c r="A667" s="18">
        <v>642</v>
      </c>
      <c r="B667" s="18">
        <v>77</v>
      </c>
      <c r="C667" s="39" t="s">
        <v>2130</v>
      </c>
      <c r="D667" s="138"/>
      <c r="E667" s="24">
        <v>450000</v>
      </c>
      <c r="F667" s="26">
        <v>450000</v>
      </c>
      <c r="G667" s="11"/>
      <c r="H667" s="129">
        <f t="shared" si="19"/>
        <v>450000</v>
      </c>
      <c r="K667" s="11"/>
    </row>
    <row r="668" spans="1:11" ht="15.75">
      <c r="A668" s="18">
        <v>643</v>
      </c>
      <c r="B668" s="18">
        <v>78</v>
      </c>
      <c r="C668" s="39" t="s">
        <v>2131</v>
      </c>
      <c r="D668" s="138"/>
      <c r="E668" s="24">
        <v>600000</v>
      </c>
      <c r="F668" s="26">
        <v>600000</v>
      </c>
      <c r="G668" s="11"/>
      <c r="H668" s="129">
        <f t="shared" si="19"/>
        <v>600000</v>
      </c>
      <c r="K668" s="11"/>
    </row>
    <row r="669" spans="1:11" ht="15.75">
      <c r="A669" s="18">
        <v>644</v>
      </c>
      <c r="B669" s="18">
        <v>79</v>
      </c>
      <c r="C669" s="39" t="s">
        <v>2132</v>
      </c>
      <c r="D669" s="138"/>
      <c r="E669" s="24">
        <v>950000</v>
      </c>
      <c r="F669" s="26">
        <v>950000</v>
      </c>
      <c r="G669" s="11"/>
      <c r="H669" s="129">
        <f t="shared" si="19"/>
        <v>950000</v>
      </c>
      <c r="K669" s="11"/>
    </row>
    <row r="670" spans="1:11" ht="15.75">
      <c r="A670" s="18">
        <v>645</v>
      </c>
      <c r="B670" s="18">
        <v>80</v>
      </c>
      <c r="C670" s="39" t="s">
        <v>2133</v>
      </c>
      <c r="D670" s="138"/>
      <c r="E670" s="24">
        <v>1350000</v>
      </c>
      <c r="F670" s="26">
        <v>1350000</v>
      </c>
      <c r="G670" s="11"/>
      <c r="H670" s="129">
        <f t="shared" si="19"/>
        <v>1350000</v>
      </c>
      <c r="K670" s="11"/>
    </row>
    <row r="671" spans="1:11" ht="15.75">
      <c r="A671" s="18">
        <v>646</v>
      </c>
      <c r="B671" s="18">
        <v>81</v>
      </c>
      <c r="C671" s="39" t="s">
        <v>2134</v>
      </c>
      <c r="D671" s="138"/>
      <c r="E671" s="24">
        <v>180000</v>
      </c>
      <c r="F671" s="26">
        <v>180000</v>
      </c>
      <c r="G671" s="11"/>
      <c r="H671" s="129">
        <f t="shared" si="19"/>
        <v>180000</v>
      </c>
      <c r="K671" s="11"/>
    </row>
    <row r="672" spans="1:11" ht="15.75">
      <c r="A672" s="18">
        <v>647</v>
      </c>
      <c r="B672" s="18">
        <v>82</v>
      </c>
      <c r="C672" s="39" t="s">
        <v>2135</v>
      </c>
      <c r="D672" s="138"/>
      <c r="E672" s="24">
        <v>150000</v>
      </c>
      <c r="F672" s="26">
        <v>150000</v>
      </c>
      <c r="G672" s="11"/>
      <c r="H672" s="129">
        <f t="shared" si="19"/>
        <v>150000</v>
      </c>
      <c r="K672" s="11"/>
    </row>
    <row r="673" spans="1:11" ht="15.75">
      <c r="A673" s="18">
        <v>648</v>
      </c>
      <c r="B673" s="18">
        <v>83</v>
      </c>
      <c r="C673" s="39" t="s">
        <v>2136</v>
      </c>
      <c r="D673" s="138"/>
      <c r="E673" s="24">
        <v>30000</v>
      </c>
      <c r="F673" s="25">
        <v>30000</v>
      </c>
      <c r="G673" s="11"/>
      <c r="H673" s="129">
        <f t="shared" si="19"/>
        <v>30000</v>
      </c>
      <c r="K673" s="11"/>
    </row>
    <row r="674" spans="1:11" ht="15.75">
      <c r="A674" s="18">
        <v>649</v>
      </c>
      <c r="B674" s="18">
        <v>84</v>
      </c>
      <c r="C674" s="39" t="s">
        <v>2137</v>
      </c>
      <c r="D674" s="138"/>
      <c r="E674" s="24">
        <v>30000</v>
      </c>
      <c r="F674" s="25">
        <v>30000</v>
      </c>
      <c r="G674" s="11"/>
      <c r="H674" s="129">
        <f t="shared" si="19"/>
        <v>30000</v>
      </c>
      <c r="K674" s="11"/>
    </row>
    <row r="675" spans="1:11" ht="15.75">
      <c r="A675" s="18">
        <v>650</v>
      </c>
      <c r="B675" s="18">
        <v>85</v>
      </c>
      <c r="C675" s="39" t="s">
        <v>2138</v>
      </c>
      <c r="D675" s="138"/>
      <c r="E675" s="24">
        <v>170000</v>
      </c>
      <c r="F675" s="25">
        <v>170000</v>
      </c>
      <c r="G675" s="11"/>
      <c r="H675" s="129">
        <f t="shared" si="19"/>
        <v>170000</v>
      </c>
      <c r="K675" s="11"/>
    </row>
    <row r="676" spans="1:11" ht="15.75">
      <c r="A676" s="18">
        <v>651</v>
      </c>
      <c r="B676" s="18">
        <v>86</v>
      </c>
      <c r="C676" s="39" t="s">
        <v>2139</v>
      </c>
      <c r="D676" s="138"/>
      <c r="E676" s="24">
        <v>170000</v>
      </c>
      <c r="F676" s="25">
        <v>170000</v>
      </c>
      <c r="G676" s="11"/>
      <c r="H676" s="129">
        <f t="shared" si="19"/>
        <v>170000</v>
      </c>
      <c r="K676" s="11"/>
    </row>
    <row r="677" spans="1:11" ht="15.75">
      <c r="A677" s="18">
        <v>652</v>
      </c>
      <c r="B677" s="18">
        <v>87</v>
      </c>
      <c r="C677" s="39" t="s">
        <v>2140</v>
      </c>
      <c r="D677" s="138"/>
      <c r="E677" s="24">
        <v>170000</v>
      </c>
      <c r="F677" s="25">
        <v>170000</v>
      </c>
      <c r="G677" s="11"/>
      <c r="H677" s="129">
        <f t="shared" si="19"/>
        <v>170000</v>
      </c>
      <c r="K677" s="11"/>
    </row>
    <row r="678" spans="1:11" ht="37.5">
      <c r="A678" s="18">
        <v>653</v>
      </c>
      <c r="B678" s="18">
        <v>88</v>
      </c>
      <c r="C678" s="39" t="s">
        <v>2452</v>
      </c>
      <c r="D678" s="138"/>
      <c r="E678" s="24">
        <v>170000</v>
      </c>
      <c r="F678" s="25">
        <v>170000</v>
      </c>
      <c r="G678" s="11"/>
      <c r="H678" s="129">
        <f t="shared" si="19"/>
        <v>170000</v>
      </c>
      <c r="K678" s="11"/>
    </row>
    <row r="679" spans="1:11" ht="37.5">
      <c r="A679" s="18">
        <v>654</v>
      </c>
      <c r="B679" s="18">
        <v>89</v>
      </c>
      <c r="C679" s="39" t="s">
        <v>2453</v>
      </c>
      <c r="D679" s="138"/>
      <c r="E679" s="24">
        <v>330000</v>
      </c>
      <c r="F679" s="25">
        <v>330000</v>
      </c>
      <c r="G679" s="11"/>
      <c r="H679" s="129">
        <f t="shared" si="19"/>
        <v>330000</v>
      </c>
      <c r="K679" s="11"/>
    </row>
    <row r="680" spans="1:11" ht="37.5">
      <c r="A680" s="18">
        <v>655</v>
      </c>
      <c r="B680" s="18">
        <v>90</v>
      </c>
      <c r="C680" s="39" t="s">
        <v>2454</v>
      </c>
      <c r="D680" s="138"/>
      <c r="E680" s="24">
        <v>160000</v>
      </c>
      <c r="F680" s="25">
        <v>160000</v>
      </c>
      <c r="G680" s="11"/>
      <c r="H680" s="129">
        <f t="shared" si="19"/>
        <v>160000</v>
      </c>
      <c r="K680" s="11"/>
    </row>
    <row r="681" spans="1:11" ht="15.75">
      <c r="A681" s="18">
        <v>656</v>
      </c>
      <c r="B681" s="18">
        <v>91</v>
      </c>
      <c r="C681" s="39" t="s">
        <v>2141</v>
      </c>
      <c r="D681" s="138"/>
      <c r="E681" s="24">
        <v>160000</v>
      </c>
      <c r="F681" s="25">
        <v>160000</v>
      </c>
      <c r="G681" s="11"/>
      <c r="H681" s="129">
        <f t="shared" si="19"/>
        <v>160000</v>
      </c>
      <c r="K681" s="11"/>
    </row>
    <row r="682" spans="1:11" ht="31.5">
      <c r="A682" s="18">
        <v>657</v>
      </c>
      <c r="B682" s="18">
        <v>92</v>
      </c>
      <c r="C682" s="39" t="s">
        <v>2142</v>
      </c>
      <c r="D682" s="138"/>
      <c r="E682" s="24">
        <v>160000</v>
      </c>
      <c r="F682" s="25">
        <v>160000</v>
      </c>
      <c r="G682" s="11"/>
      <c r="H682" s="129">
        <f t="shared" si="19"/>
        <v>160000</v>
      </c>
      <c r="K682" s="11"/>
    </row>
    <row r="683" spans="1:11" ht="15.75">
      <c r="A683" s="18">
        <v>658</v>
      </c>
      <c r="B683" s="18">
        <v>93</v>
      </c>
      <c r="C683" s="39" t="s">
        <v>2143</v>
      </c>
      <c r="D683" s="138"/>
      <c r="E683" s="24">
        <v>160000</v>
      </c>
      <c r="F683" s="25">
        <v>160000</v>
      </c>
      <c r="G683" s="11"/>
      <c r="H683" s="129">
        <f t="shared" si="19"/>
        <v>160000</v>
      </c>
      <c r="K683" s="11"/>
    </row>
    <row r="684" spans="1:11" ht="15.75">
      <c r="A684" s="18">
        <v>659</v>
      </c>
      <c r="B684" s="18">
        <v>94</v>
      </c>
      <c r="C684" s="39" t="s">
        <v>2144</v>
      </c>
      <c r="D684" s="138"/>
      <c r="E684" s="24">
        <v>160000</v>
      </c>
      <c r="F684" s="25">
        <v>160000</v>
      </c>
      <c r="G684" s="11"/>
      <c r="H684" s="129">
        <f t="shared" si="19"/>
        <v>160000</v>
      </c>
      <c r="K684" s="11"/>
    </row>
    <row r="685" spans="1:11" ht="15.75">
      <c r="A685" s="18">
        <v>660</v>
      </c>
      <c r="B685" s="18">
        <v>95</v>
      </c>
      <c r="C685" s="39" t="s">
        <v>2145</v>
      </c>
      <c r="D685" s="138"/>
      <c r="E685" s="24">
        <v>80000</v>
      </c>
      <c r="F685" s="26">
        <v>80000</v>
      </c>
      <c r="G685" s="11"/>
      <c r="H685" s="129">
        <f t="shared" si="19"/>
        <v>80000</v>
      </c>
      <c r="K685" s="11"/>
    </row>
    <row r="686" spans="1:11" ht="15.75">
      <c r="A686" s="18">
        <v>661</v>
      </c>
      <c r="B686" s="18">
        <v>96</v>
      </c>
      <c r="C686" s="39" t="s">
        <v>2146</v>
      </c>
      <c r="D686" s="138"/>
      <c r="E686" s="24">
        <v>1100000</v>
      </c>
      <c r="F686" s="26">
        <v>1100000</v>
      </c>
      <c r="G686" s="11"/>
      <c r="H686" s="129">
        <f t="shared" si="19"/>
        <v>1100000</v>
      </c>
      <c r="K686" s="11"/>
    </row>
    <row r="687" spans="1:11" ht="31.5">
      <c r="A687" s="18">
        <v>662</v>
      </c>
      <c r="B687" s="18">
        <v>97</v>
      </c>
      <c r="C687" s="39" t="s">
        <v>2147</v>
      </c>
      <c r="D687" s="138"/>
      <c r="E687" s="24">
        <v>35000</v>
      </c>
      <c r="F687" s="25">
        <v>35000</v>
      </c>
      <c r="G687" s="11"/>
      <c r="H687" s="129">
        <f t="shared" si="19"/>
        <v>35000</v>
      </c>
      <c r="K687" s="11"/>
    </row>
    <row r="688" spans="1:11" ht="15.75">
      <c r="A688" s="18">
        <v>663</v>
      </c>
      <c r="B688" s="18">
        <v>98</v>
      </c>
      <c r="C688" s="39" t="s">
        <v>2148</v>
      </c>
      <c r="D688" s="138"/>
      <c r="E688" s="24">
        <v>80000</v>
      </c>
      <c r="F688" s="26">
        <v>80000</v>
      </c>
      <c r="G688" s="11"/>
      <c r="H688" s="129">
        <f t="shared" si="19"/>
        <v>80000</v>
      </c>
      <c r="K688" s="11"/>
    </row>
    <row r="689" spans="1:11" ht="31.5">
      <c r="A689" s="18">
        <v>664</v>
      </c>
      <c r="B689" s="18">
        <v>99</v>
      </c>
      <c r="C689" s="39" t="s">
        <v>2149</v>
      </c>
      <c r="D689" s="138"/>
      <c r="E689" s="24">
        <v>800000</v>
      </c>
      <c r="F689" s="26">
        <v>800000</v>
      </c>
      <c r="G689" s="11"/>
      <c r="H689" s="129">
        <f t="shared" si="19"/>
        <v>800000</v>
      </c>
      <c r="K689" s="11"/>
    </row>
    <row r="690" spans="1:11" ht="31.5">
      <c r="A690" s="18">
        <v>665</v>
      </c>
      <c r="B690" s="18">
        <v>100</v>
      </c>
      <c r="C690" s="39" t="s">
        <v>2150</v>
      </c>
      <c r="D690" s="138"/>
      <c r="E690" s="27">
        <v>2500000</v>
      </c>
      <c r="F690" s="26">
        <v>2500000</v>
      </c>
      <c r="G690" s="11"/>
      <c r="H690" s="129">
        <f t="shared" si="19"/>
        <v>2500000</v>
      </c>
      <c r="K690" s="11"/>
    </row>
    <row r="691" spans="1:11" ht="31.5">
      <c r="A691" s="18">
        <v>666</v>
      </c>
      <c r="B691" s="18">
        <v>101</v>
      </c>
      <c r="C691" s="39" t="s">
        <v>2151</v>
      </c>
      <c r="D691" s="138"/>
      <c r="E691" s="27">
        <v>2500000</v>
      </c>
      <c r="F691" s="26">
        <v>2500000</v>
      </c>
      <c r="G691" s="11"/>
      <c r="H691" s="129">
        <f t="shared" si="19"/>
        <v>2500000</v>
      </c>
      <c r="K691" s="11"/>
    </row>
    <row r="692" spans="1:11" ht="31.5">
      <c r="A692" s="18">
        <v>667</v>
      </c>
      <c r="B692" s="18">
        <v>102</v>
      </c>
      <c r="C692" s="39" t="s">
        <v>2152</v>
      </c>
      <c r="D692" s="138"/>
      <c r="E692" s="27">
        <v>3000000</v>
      </c>
      <c r="F692" s="25">
        <v>3000000</v>
      </c>
      <c r="G692" s="11"/>
      <c r="H692" s="129">
        <f t="shared" si="19"/>
        <v>3000000</v>
      </c>
      <c r="K692" s="11"/>
    </row>
    <row r="693" spans="1:11" ht="15.75">
      <c r="A693" s="18">
        <v>668</v>
      </c>
      <c r="B693" s="18">
        <v>103</v>
      </c>
      <c r="C693" s="39" t="s">
        <v>2153</v>
      </c>
      <c r="D693" s="138"/>
      <c r="E693" s="27">
        <v>16000000</v>
      </c>
      <c r="F693" s="25">
        <v>16000000</v>
      </c>
      <c r="G693" s="11"/>
      <c r="H693" s="129">
        <f t="shared" si="19"/>
        <v>16000000</v>
      </c>
      <c r="K693" s="11"/>
    </row>
    <row r="694" spans="1:11" ht="15.75">
      <c r="A694" s="18">
        <v>669</v>
      </c>
      <c r="B694" s="18">
        <v>104</v>
      </c>
      <c r="C694" s="39" t="s">
        <v>2154</v>
      </c>
      <c r="D694" s="138"/>
      <c r="E694" s="27">
        <v>16000000</v>
      </c>
      <c r="F694" s="25">
        <v>16000000</v>
      </c>
      <c r="G694" s="11"/>
      <c r="H694" s="129">
        <f t="shared" si="19"/>
        <v>16000000</v>
      </c>
      <c r="K694" s="11"/>
    </row>
    <row r="695" spans="1:11" ht="15.75">
      <c r="A695" s="18">
        <v>670</v>
      </c>
      <c r="B695" s="18">
        <v>105</v>
      </c>
      <c r="C695" s="39" t="s">
        <v>2155</v>
      </c>
      <c r="D695" s="138"/>
      <c r="E695" s="27">
        <v>3000000</v>
      </c>
      <c r="F695" s="25">
        <v>3000000</v>
      </c>
      <c r="G695" s="11"/>
      <c r="H695" s="129">
        <f t="shared" si="19"/>
        <v>3000000</v>
      </c>
      <c r="K695" s="11"/>
    </row>
    <row r="696" spans="1:11" ht="15.75">
      <c r="A696" s="18">
        <v>671</v>
      </c>
      <c r="B696" s="18">
        <v>106</v>
      </c>
      <c r="C696" s="39" t="s">
        <v>2156</v>
      </c>
      <c r="D696" s="138"/>
      <c r="E696" s="27">
        <v>400000</v>
      </c>
      <c r="F696" s="25">
        <v>400000</v>
      </c>
      <c r="G696" s="11"/>
      <c r="H696" s="129">
        <f t="shared" si="19"/>
        <v>400000</v>
      </c>
      <c r="K696" s="11"/>
    </row>
    <row r="697" spans="1:11" ht="15.75">
      <c r="A697" s="18">
        <v>672</v>
      </c>
      <c r="B697" s="18">
        <v>107</v>
      </c>
      <c r="C697" s="39" t="s">
        <v>2157</v>
      </c>
      <c r="D697" s="138"/>
      <c r="E697" s="27">
        <v>400000</v>
      </c>
      <c r="F697" s="25">
        <v>400000</v>
      </c>
      <c r="G697" s="11"/>
      <c r="H697" s="129">
        <f t="shared" si="19"/>
        <v>400000</v>
      </c>
      <c r="K697" s="11"/>
    </row>
    <row r="698" spans="1:11" ht="15.75">
      <c r="A698" s="18">
        <v>673</v>
      </c>
      <c r="B698" s="18">
        <v>108</v>
      </c>
      <c r="C698" s="39" t="s">
        <v>2158</v>
      </c>
      <c r="D698" s="138"/>
      <c r="E698" s="27">
        <v>1700000</v>
      </c>
      <c r="F698" s="25">
        <v>1700000</v>
      </c>
      <c r="G698" s="11"/>
      <c r="H698" s="129">
        <f t="shared" si="19"/>
        <v>1700000</v>
      </c>
      <c r="K698" s="11"/>
    </row>
    <row r="699" spans="1:11" ht="15.75">
      <c r="A699" s="18">
        <v>674</v>
      </c>
      <c r="B699" s="18">
        <v>109</v>
      </c>
      <c r="C699" s="39" t="s">
        <v>2159</v>
      </c>
      <c r="D699" s="138"/>
      <c r="E699" s="27">
        <v>1500000</v>
      </c>
      <c r="F699" s="25">
        <v>1500000</v>
      </c>
      <c r="G699" s="11"/>
      <c r="H699" s="129">
        <f t="shared" si="19"/>
        <v>1500000</v>
      </c>
      <c r="K699" s="11"/>
    </row>
    <row r="700" spans="1:11" ht="15.75">
      <c r="A700" s="18">
        <v>675</v>
      </c>
      <c r="B700" s="18">
        <v>110</v>
      </c>
      <c r="C700" s="39" t="s">
        <v>2160</v>
      </c>
      <c r="D700" s="138"/>
      <c r="E700" s="27">
        <v>1000000</v>
      </c>
      <c r="F700" s="25">
        <v>1000000</v>
      </c>
      <c r="G700" s="11"/>
      <c r="H700" s="129">
        <f t="shared" si="19"/>
        <v>1000000</v>
      </c>
      <c r="K700" s="11"/>
    </row>
    <row r="701" spans="1:11" ht="15.75">
      <c r="A701" s="18">
        <v>676</v>
      </c>
      <c r="B701" s="18">
        <v>111</v>
      </c>
      <c r="C701" s="39" t="s">
        <v>2161</v>
      </c>
      <c r="D701" s="138"/>
      <c r="E701" s="27">
        <v>5000000</v>
      </c>
      <c r="F701" s="25">
        <v>5000000</v>
      </c>
      <c r="G701" s="11"/>
      <c r="H701" s="129">
        <f t="shared" si="19"/>
        <v>5000000</v>
      </c>
      <c r="K701" s="11"/>
    </row>
    <row r="702" spans="1:11" ht="15.75">
      <c r="A702" s="18">
        <v>677</v>
      </c>
      <c r="B702" s="18">
        <v>112</v>
      </c>
      <c r="C702" s="39" t="s">
        <v>2162</v>
      </c>
      <c r="D702" s="138"/>
      <c r="E702" s="27">
        <v>3200000</v>
      </c>
      <c r="F702" s="25">
        <v>3200000</v>
      </c>
      <c r="G702" s="11"/>
      <c r="H702" s="129">
        <f t="shared" si="19"/>
        <v>3200000</v>
      </c>
      <c r="K702" s="11"/>
    </row>
    <row r="703" spans="1:11" ht="15.75">
      <c r="A703" s="18"/>
      <c r="B703" s="18"/>
      <c r="C703" s="41" t="s">
        <v>2163</v>
      </c>
      <c r="D703" s="138"/>
      <c r="E703" s="11"/>
      <c r="F703" s="25"/>
      <c r="G703" s="11"/>
      <c r="H703" s="129">
        <f t="shared" si="19"/>
        <v>0</v>
      </c>
      <c r="K703" s="11"/>
    </row>
    <row r="704" spans="1:11" ht="15.75">
      <c r="A704" s="189">
        <v>678</v>
      </c>
      <c r="B704" s="18">
        <v>1</v>
      </c>
      <c r="C704" s="39" t="s">
        <v>2164</v>
      </c>
      <c r="D704" s="138"/>
      <c r="E704" s="24">
        <v>15000</v>
      </c>
      <c r="F704" s="25">
        <v>15000</v>
      </c>
      <c r="G704" s="11"/>
      <c r="H704" s="129">
        <f t="shared" si="19"/>
        <v>15000</v>
      </c>
      <c r="K704" s="11"/>
    </row>
    <row r="705" spans="1:11" ht="15.75">
      <c r="A705" s="18">
        <v>679</v>
      </c>
      <c r="B705" s="18">
        <v>2</v>
      </c>
      <c r="C705" s="39" t="s">
        <v>2165</v>
      </c>
      <c r="D705" s="138"/>
      <c r="E705" s="24">
        <v>15000</v>
      </c>
      <c r="F705" s="25">
        <v>15000</v>
      </c>
      <c r="G705" s="11"/>
      <c r="H705" s="129">
        <f t="shared" si="19"/>
        <v>15000</v>
      </c>
      <c r="K705" s="11"/>
    </row>
    <row r="706" spans="1:11" ht="15.75">
      <c r="A706" s="18">
        <v>680</v>
      </c>
      <c r="B706" s="18">
        <v>3</v>
      </c>
      <c r="C706" s="39" t="s">
        <v>2166</v>
      </c>
      <c r="D706" s="138"/>
      <c r="E706" s="24">
        <v>70000</v>
      </c>
      <c r="F706" s="28">
        <v>70000</v>
      </c>
      <c r="G706" s="11"/>
      <c r="H706" s="129">
        <f t="shared" si="19"/>
        <v>70000</v>
      </c>
      <c r="K706" s="11"/>
    </row>
    <row r="707" spans="1:11" ht="15.75">
      <c r="A707" s="18">
        <v>681</v>
      </c>
      <c r="B707" s="18">
        <v>4</v>
      </c>
      <c r="C707" s="39" t="s">
        <v>2167</v>
      </c>
      <c r="D707" s="138"/>
      <c r="E707" s="24">
        <v>25000</v>
      </c>
      <c r="F707" s="25">
        <v>25000</v>
      </c>
      <c r="G707" s="11"/>
      <c r="H707" s="129">
        <f t="shared" si="19"/>
        <v>25000</v>
      </c>
      <c r="K707" s="11"/>
    </row>
    <row r="708" spans="1:11" ht="15.75">
      <c r="A708" s="18">
        <v>682</v>
      </c>
      <c r="B708" s="18">
        <v>5</v>
      </c>
      <c r="C708" s="39" t="s">
        <v>2168</v>
      </c>
      <c r="D708" s="138"/>
      <c r="E708" s="24">
        <v>75000</v>
      </c>
      <c r="F708" s="26">
        <v>75000</v>
      </c>
      <c r="G708" s="11"/>
      <c r="H708" s="129">
        <f t="shared" si="19"/>
        <v>75000</v>
      </c>
      <c r="K708" s="11"/>
    </row>
    <row r="709" spans="1:11" ht="15.75">
      <c r="A709" s="18">
        <v>683</v>
      </c>
      <c r="B709" s="18">
        <v>6</v>
      </c>
      <c r="C709" s="39" t="s">
        <v>2169</v>
      </c>
      <c r="D709" s="138"/>
      <c r="E709" s="24">
        <v>135000</v>
      </c>
      <c r="F709" s="26">
        <v>135000</v>
      </c>
      <c r="G709" s="11"/>
      <c r="H709" s="129">
        <f t="shared" si="19"/>
        <v>135000</v>
      </c>
      <c r="K709" s="11"/>
    </row>
    <row r="710" spans="1:11" ht="15.75">
      <c r="A710" s="18">
        <v>684</v>
      </c>
      <c r="B710" s="18">
        <v>7</v>
      </c>
      <c r="C710" s="39" t="s">
        <v>2170</v>
      </c>
      <c r="D710" s="138"/>
      <c r="E710" s="24">
        <v>75000</v>
      </c>
      <c r="F710" s="26">
        <v>75000</v>
      </c>
      <c r="G710" s="11"/>
      <c r="H710" s="129">
        <f t="shared" si="19"/>
        <v>75000</v>
      </c>
      <c r="K710" s="11"/>
    </row>
    <row r="711" spans="1:11" ht="15.75">
      <c r="A711" s="18">
        <v>685</v>
      </c>
      <c r="B711" s="18">
        <v>8</v>
      </c>
      <c r="C711" s="39" t="s">
        <v>2171</v>
      </c>
      <c r="D711" s="138"/>
      <c r="E711" s="24">
        <v>75000</v>
      </c>
      <c r="F711" s="26">
        <v>75000</v>
      </c>
      <c r="G711" s="11"/>
      <c r="H711" s="129">
        <f t="shared" si="19"/>
        <v>75000</v>
      </c>
      <c r="K711" s="11"/>
    </row>
    <row r="712" spans="1:11" ht="15.75">
      <c r="A712" s="18">
        <v>686</v>
      </c>
      <c r="B712" s="18">
        <v>9</v>
      </c>
      <c r="C712" s="39" t="s">
        <v>2172</v>
      </c>
      <c r="D712" s="138"/>
      <c r="E712" s="24">
        <v>75000</v>
      </c>
      <c r="F712" s="26">
        <v>75000</v>
      </c>
      <c r="G712" s="11"/>
      <c r="H712" s="129">
        <f t="shared" si="19"/>
        <v>75000</v>
      </c>
      <c r="K712" s="11"/>
    </row>
    <row r="713" spans="1:11" ht="15.75">
      <c r="A713" s="18">
        <v>687</v>
      </c>
      <c r="B713" s="18">
        <v>10</v>
      </c>
      <c r="C713" s="39" t="s">
        <v>2173</v>
      </c>
      <c r="D713" s="138"/>
      <c r="E713" s="24">
        <v>75000</v>
      </c>
      <c r="F713" s="26">
        <v>75000</v>
      </c>
      <c r="G713" s="11"/>
      <c r="H713" s="129">
        <f aca="true" t="shared" si="20" ref="H713:H776">F713+G713</f>
        <v>75000</v>
      </c>
      <c r="K713" s="11"/>
    </row>
    <row r="714" spans="1:11" ht="15.75">
      <c r="A714" s="18">
        <v>688</v>
      </c>
      <c r="B714" s="18">
        <v>11</v>
      </c>
      <c r="C714" s="39" t="s">
        <v>2174</v>
      </c>
      <c r="D714" s="138"/>
      <c r="E714" s="24">
        <v>75000</v>
      </c>
      <c r="F714" s="26">
        <v>75000</v>
      </c>
      <c r="G714" s="11"/>
      <c r="H714" s="129">
        <f t="shared" si="20"/>
        <v>75000</v>
      </c>
      <c r="K714" s="11"/>
    </row>
    <row r="715" spans="1:11" ht="15.75">
      <c r="A715" s="18">
        <v>689</v>
      </c>
      <c r="B715" s="18">
        <v>12</v>
      </c>
      <c r="C715" s="39" t="s">
        <v>2175</v>
      </c>
      <c r="D715" s="138"/>
      <c r="E715" s="24">
        <v>250000</v>
      </c>
      <c r="F715" s="26">
        <v>250000</v>
      </c>
      <c r="G715" s="11"/>
      <c r="H715" s="129">
        <f t="shared" si="20"/>
        <v>250000</v>
      </c>
      <c r="K715" s="11"/>
    </row>
    <row r="716" spans="1:11" ht="15.75">
      <c r="A716" s="18">
        <v>690</v>
      </c>
      <c r="B716" s="18">
        <v>13</v>
      </c>
      <c r="C716" s="39" t="s">
        <v>2176</v>
      </c>
      <c r="D716" s="138"/>
      <c r="E716" s="24">
        <v>75000</v>
      </c>
      <c r="F716" s="26">
        <v>75000</v>
      </c>
      <c r="G716" s="11"/>
      <c r="H716" s="129">
        <f t="shared" si="20"/>
        <v>75000</v>
      </c>
      <c r="K716" s="11"/>
    </row>
    <row r="717" spans="1:11" ht="15.75">
      <c r="A717" s="18">
        <v>691</v>
      </c>
      <c r="B717" s="18">
        <v>14</v>
      </c>
      <c r="C717" s="39" t="s">
        <v>2177</v>
      </c>
      <c r="D717" s="138"/>
      <c r="E717" s="24">
        <v>75000</v>
      </c>
      <c r="F717" s="26">
        <v>75000</v>
      </c>
      <c r="G717" s="11"/>
      <c r="H717" s="129">
        <f t="shared" si="20"/>
        <v>75000</v>
      </c>
      <c r="K717" s="11"/>
    </row>
    <row r="718" spans="1:11" ht="15.75">
      <c r="A718" s="18">
        <v>692</v>
      </c>
      <c r="B718" s="18">
        <v>15</v>
      </c>
      <c r="C718" s="39" t="s">
        <v>2178</v>
      </c>
      <c r="D718" s="138"/>
      <c r="E718" s="24">
        <v>75000</v>
      </c>
      <c r="F718" s="26">
        <v>75000</v>
      </c>
      <c r="G718" s="11"/>
      <c r="H718" s="129">
        <f t="shared" si="20"/>
        <v>75000</v>
      </c>
      <c r="K718" s="11"/>
    </row>
    <row r="719" spans="1:11" ht="15.75">
      <c r="A719" s="18">
        <v>693</v>
      </c>
      <c r="B719" s="18">
        <v>16</v>
      </c>
      <c r="C719" s="39" t="s">
        <v>2179</v>
      </c>
      <c r="D719" s="138"/>
      <c r="E719" s="24">
        <v>75000</v>
      </c>
      <c r="F719" s="26">
        <v>75000</v>
      </c>
      <c r="G719" s="11"/>
      <c r="H719" s="129">
        <f t="shared" si="20"/>
        <v>75000</v>
      </c>
      <c r="K719" s="11"/>
    </row>
    <row r="720" spans="1:11" ht="15.75">
      <c r="A720" s="18">
        <v>694</v>
      </c>
      <c r="B720" s="18">
        <v>17</v>
      </c>
      <c r="C720" s="39" t="s">
        <v>2180</v>
      </c>
      <c r="D720" s="138"/>
      <c r="E720" s="24">
        <v>28000</v>
      </c>
      <c r="F720" s="25">
        <v>28000</v>
      </c>
      <c r="G720" s="11"/>
      <c r="H720" s="129">
        <f t="shared" si="20"/>
        <v>28000</v>
      </c>
      <c r="K720" s="11"/>
    </row>
    <row r="721" spans="1:11" ht="15.75">
      <c r="A721" s="18">
        <v>695</v>
      </c>
      <c r="B721" s="18">
        <v>18</v>
      </c>
      <c r="C721" s="39" t="s">
        <v>2181</v>
      </c>
      <c r="D721" s="138"/>
      <c r="E721" s="24">
        <v>35000</v>
      </c>
      <c r="F721" s="25">
        <v>35000</v>
      </c>
      <c r="G721" s="11"/>
      <c r="H721" s="129">
        <f t="shared" si="20"/>
        <v>35000</v>
      </c>
      <c r="K721" s="11"/>
    </row>
    <row r="722" spans="1:11" ht="15.75">
      <c r="A722" s="18">
        <v>696</v>
      </c>
      <c r="B722" s="18">
        <v>19</v>
      </c>
      <c r="C722" s="39" t="s">
        <v>2182</v>
      </c>
      <c r="D722" s="138"/>
      <c r="E722" s="24">
        <v>35000</v>
      </c>
      <c r="F722" s="25">
        <v>35000</v>
      </c>
      <c r="G722" s="11"/>
      <c r="H722" s="129">
        <f t="shared" si="20"/>
        <v>35000</v>
      </c>
      <c r="K722" s="11"/>
    </row>
    <row r="723" spans="1:11" ht="15.75">
      <c r="A723" s="18">
        <v>697</v>
      </c>
      <c r="B723" s="18">
        <v>20</v>
      </c>
      <c r="C723" s="39" t="s">
        <v>2183</v>
      </c>
      <c r="D723" s="138"/>
      <c r="E723" s="24">
        <v>60000</v>
      </c>
      <c r="F723" s="26">
        <v>60000</v>
      </c>
      <c r="G723" s="11"/>
      <c r="H723" s="129">
        <f t="shared" si="20"/>
        <v>60000</v>
      </c>
      <c r="K723" s="11"/>
    </row>
    <row r="724" spans="1:11" ht="15.75">
      <c r="A724" s="18">
        <v>698</v>
      </c>
      <c r="B724" s="18">
        <v>21</v>
      </c>
      <c r="C724" s="39" t="s">
        <v>2184</v>
      </c>
      <c r="D724" s="138"/>
      <c r="E724" s="24">
        <v>70000</v>
      </c>
      <c r="F724" s="26">
        <v>70000</v>
      </c>
      <c r="G724" s="11"/>
      <c r="H724" s="129">
        <f t="shared" si="20"/>
        <v>70000</v>
      </c>
      <c r="K724" s="11"/>
    </row>
    <row r="725" spans="1:11" ht="15.75">
      <c r="A725" s="18">
        <v>699</v>
      </c>
      <c r="B725" s="18">
        <v>22</v>
      </c>
      <c r="C725" s="39" t="s">
        <v>2185</v>
      </c>
      <c r="D725" s="138"/>
      <c r="E725" s="24">
        <v>85000</v>
      </c>
      <c r="F725" s="26">
        <v>85000</v>
      </c>
      <c r="G725" s="11"/>
      <c r="H725" s="129">
        <f t="shared" si="20"/>
        <v>85000</v>
      </c>
      <c r="K725" s="11"/>
    </row>
    <row r="726" spans="1:11" ht="15.75">
      <c r="A726" s="18">
        <v>700</v>
      </c>
      <c r="B726" s="18">
        <v>23</v>
      </c>
      <c r="C726" s="39" t="s">
        <v>2186</v>
      </c>
      <c r="D726" s="138"/>
      <c r="E726" s="24">
        <v>35000</v>
      </c>
      <c r="F726" s="26">
        <v>35000</v>
      </c>
      <c r="G726" s="11"/>
      <c r="H726" s="129">
        <f t="shared" si="20"/>
        <v>35000</v>
      </c>
      <c r="K726" s="11"/>
    </row>
    <row r="727" spans="1:11" ht="15.75">
      <c r="A727" s="18">
        <v>701</v>
      </c>
      <c r="B727" s="18">
        <v>24</v>
      </c>
      <c r="C727" s="39" t="s">
        <v>2187</v>
      </c>
      <c r="D727" s="138"/>
      <c r="E727" s="24">
        <v>12000</v>
      </c>
      <c r="F727" s="25">
        <v>12000</v>
      </c>
      <c r="G727" s="11"/>
      <c r="H727" s="129">
        <f t="shared" si="20"/>
        <v>12000</v>
      </c>
      <c r="K727" s="11"/>
    </row>
    <row r="728" spans="1:11" ht="15.75">
      <c r="A728" s="18">
        <v>702</v>
      </c>
      <c r="B728" s="18">
        <v>25</v>
      </c>
      <c r="C728" s="39" t="s">
        <v>2188</v>
      </c>
      <c r="D728" s="138"/>
      <c r="E728" s="24">
        <v>25000</v>
      </c>
      <c r="F728" s="25">
        <v>25000</v>
      </c>
      <c r="G728" s="11"/>
      <c r="H728" s="129">
        <f t="shared" si="20"/>
        <v>25000</v>
      </c>
      <c r="K728" s="11"/>
    </row>
    <row r="729" spans="1:11" ht="15.75">
      <c r="A729" s="18">
        <v>703</v>
      </c>
      <c r="B729" s="18">
        <v>26</v>
      </c>
      <c r="C729" s="39" t="s">
        <v>2189</v>
      </c>
      <c r="D729" s="138"/>
      <c r="E729" s="24">
        <v>15000</v>
      </c>
      <c r="F729" s="25">
        <v>15000</v>
      </c>
      <c r="G729" s="11"/>
      <c r="H729" s="129">
        <f t="shared" si="20"/>
        <v>15000</v>
      </c>
      <c r="K729" s="11"/>
    </row>
    <row r="730" spans="1:11" ht="15.75">
      <c r="A730" s="18">
        <v>704</v>
      </c>
      <c r="B730" s="18">
        <v>27</v>
      </c>
      <c r="C730" s="39" t="s">
        <v>2190</v>
      </c>
      <c r="D730" s="138"/>
      <c r="E730" s="24">
        <v>35000</v>
      </c>
      <c r="F730" s="25">
        <v>35000</v>
      </c>
      <c r="G730" s="11"/>
      <c r="H730" s="129">
        <f t="shared" si="20"/>
        <v>35000</v>
      </c>
      <c r="K730" s="11"/>
    </row>
    <row r="731" spans="1:11" ht="15.75">
      <c r="A731" s="18">
        <v>705</v>
      </c>
      <c r="B731" s="18">
        <v>28</v>
      </c>
      <c r="C731" s="39" t="s">
        <v>2191</v>
      </c>
      <c r="D731" s="138"/>
      <c r="E731" s="24">
        <v>25000</v>
      </c>
      <c r="F731" s="25">
        <v>25000</v>
      </c>
      <c r="G731" s="11"/>
      <c r="H731" s="129">
        <f t="shared" si="20"/>
        <v>25000</v>
      </c>
      <c r="K731" s="11"/>
    </row>
    <row r="732" spans="1:11" ht="15.75">
      <c r="A732" s="18">
        <v>706</v>
      </c>
      <c r="B732" s="18">
        <v>29</v>
      </c>
      <c r="C732" s="39" t="s">
        <v>1656</v>
      </c>
      <c r="D732" s="138"/>
      <c r="E732" s="24">
        <v>18000</v>
      </c>
      <c r="F732" s="25">
        <v>18000</v>
      </c>
      <c r="G732" s="11"/>
      <c r="H732" s="129">
        <f t="shared" si="20"/>
        <v>18000</v>
      </c>
      <c r="K732" s="11"/>
    </row>
    <row r="733" spans="1:11" ht="15.75">
      <c r="A733" s="18">
        <v>707</v>
      </c>
      <c r="B733" s="18">
        <v>30</v>
      </c>
      <c r="C733" s="39" t="s">
        <v>1657</v>
      </c>
      <c r="D733" s="138"/>
      <c r="E733" s="24">
        <v>50000</v>
      </c>
      <c r="F733" s="25">
        <v>50000</v>
      </c>
      <c r="G733" s="11"/>
      <c r="H733" s="129">
        <f t="shared" si="20"/>
        <v>50000</v>
      </c>
      <c r="K733" s="11"/>
    </row>
    <row r="734" spans="1:11" ht="15.75">
      <c r="A734" s="18">
        <v>708</v>
      </c>
      <c r="B734" s="18">
        <v>31</v>
      </c>
      <c r="C734" s="39" t="s">
        <v>1658</v>
      </c>
      <c r="D734" s="138"/>
      <c r="E734" s="24">
        <v>65000</v>
      </c>
      <c r="F734" s="26">
        <v>65000</v>
      </c>
      <c r="G734" s="11"/>
      <c r="H734" s="129">
        <f t="shared" si="20"/>
        <v>65000</v>
      </c>
      <c r="K734" s="11"/>
    </row>
    <row r="735" spans="1:11" ht="15.75">
      <c r="A735" s="18">
        <v>709</v>
      </c>
      <c r="B735" s="18">
        <v>32</v>
      </c>
      <c r="C735" s="39" t="s">
        <v>1659</v>
      </c>
      <c r="D735" s="138"/>
      <c r="E735" s="24">
        <v>45000</v>
      </c>
      <c r="F735" s="25">
        <v>45000</v>
      </c>
      <c r="G735" s="11"/>
      <c r="H735" s="129">
        <f t="shared" si="20"/>
        <v>45000</v>
      </c>
      <c r="K735" s="11"/>
    </row>
    <row r="736" spans="1:11" ht="15.75">
      <c r="A736" s="18">
        <v>710</v>
      </c>
      <c r="B736" s="18">
        <v>33</v>
      </c>
      <c r="C736" s="39" t="s">
        <v>1660</v>
      </c>
      <c r="D736" s="138"/>
      <c r="E736" s="24">
        <v>60000</v>
      </c>
      <c r="F736" s="26">
        <v>60000</v>
      </c>
      <c r="G736" s="11"/>
      <c r="H736" s="129">
        <f t="shared" si="20"/>
        <v>60000</v>
      </c>
      <c r="K736" s="11"/>
    </row>
    <row r="737" spans="1:11" ht="15.75">
      <c r="A737" s="18">
        <v>711</v>
      </c>
      <c r="B737" s="18">
        <v>34</v>
      </c>
      <c r="C737" s="39" t="s">
        <v>1661</v>
      </c>
      <c r="D737" s="138"/>
      <c r="E737" s="24">
        <v>55000</v>
      </c>
      <c r="F737" s="26">
        <v>55000</v>
      </c>
      <c r="G737" s="11"/>
      <c r="H737" s="129">
        <f t="shared" si="20"/>
        <v>55000</v>
      </c>
      <c r="K737" s="11"/>
    </row>
    <row r="738" spans="1:11" ht="15.75">
      <c r="A738" s="18">
        <v>712</v>
      </c>
      <c r="B738" s="18">
        <v>35</v>
      </c>
      <c r="C738" s="39" t="s">
        <v>1662</v>
      </c>
      <c r="D738" s="138"/>
      <c r="E738" s="24">
        <v>55000</v>
      </c>
      <c r="F738" s="26">
        <v>55000</v>
      </c>
      <c r="G738" s="11"/>
      <c r="H738" s="129">
        <f t="shared" si="20"/>
        <v>55000</v>
      </c>
      <c r="K738" s="11"/>
    </row>
    <row r="739" spans="1:11" ht="15.75">
      <c r="A739" s="18">
        <v>713</v>
      </c>
      <c r="B739" s="18">
        <v>36</v>
      </c>
      <c r="C739" s="39" t="s">
        <v>1663</v>
      </c>
      <c r="D739" s="138"/>
      <c r="E739" s="24">
        <v>70000</v>
      </c>
      <c r="F739" s="26">
        <v>70000</v>
      </c>
      <c r="G739" s="11"/>
      <c r="H739" s="129">
        <f t="shared" si="20"/>
        <v>70000</v>
      </c>
      <c r="K739" s="11"/>
    </row>
    <row r="740" spans="1:11" ht="15.75">
      <c r="A740" s="18">
        <v>714</v>
      </c>
      <c r="B740" s="18">
        <v>37</v>
      </c>
      <c r="C740" s="39" t="s">
        <v>1664</v>
      </c>
      <c r="D740" s="138"/>
      <c r="E740" s="24">
        <v>55000</v>
      </c>
      <c r="F740" s="26">
        <v>55000</v>
      </c>
      <c r="G740" s="11"/>
      <c r="H740" s="129">
        <f t="shared" si="20"/>
        <v>55000</v>
      </c>
      <c r="K740" s="11"/>
    </row>
    <row r="741" spans="1:11" ht="15.75">
      <c r="A741" s="18">
        <v>715</v>
      </c>
      <c r="B741" s="18">
        <v>38</v>
      </c>
      <c r="C741" s="39" t="s">
        <v>1665</v>
      </c>
      <c r="D741" s="138"/>
      <c r="E741" s="24">
        <v>55000</v>
      </c>
      <c r="F741" s="26">
        <v>55000</v>
      </c>
      <c r="G741" s="11"/>
      <c r="H741" s="129">
        <f t="shared" si="20"/>
        <v>55000</v>
      </c>
      <c r="K741" s="11"/>
    </row>
    <row r="742" spans="1:11" ht="15.75">
      <c r="A742" s="18">
        <v>716</v>
      </c>
      <c r="B742" s="18">
        <v>39</v>
      </c>
      <c r="C742" s="39" t="s">
        <v>1666</v>
      </c>
      <c r="D742" s="138"/>
      <c r="E742" s="24">
        <v>60000</v>
      </c>
      <c r="F742" s="25">
        <v>60000</v>
      </c>
      <c r="G742" s="11"/>
      <c r="H742" s="129">
        <f t="shared" si="20"/>
        <v>60000</v>
      </c>
      <c r="K742" s="11"/>
    </row>
    <row r="743" spans="1:11" ht="15.75">
      <c r="A743" s="18">
        <v>717</v>
      </c>
      <c r="B743" s="18">
        <v>40</v>
      </c>
      <c r="C743" s="39" t="s">
        <v>1667</v>
      </c>
      <c r="D743" s="138"/>
      <c r="E743" s="24">
        <v>100000</v>
      </c>
      <c r="F743" s="26">
        <v>100000</v>
      </c>
      <c r="G743" s="11"/>
      <c r="H743" s="129">
        <f t="shared" si="20"/>
        <v>100000</v>
      </c>
      <c r="K743" s="11"/>
    </row>
    <row r="744" spans="1:11" ht="15.75">
      <c r="A744" s="18">
        <v>718</v>
      </c>
      <c r="B744" s="18">
        <v>41</v>
      </c>
      <c r="C744" s="39" t="s">
        <v>1668</v>
      </c>
      <c r="D744" s="138"/>
      <c r="E744" s="24">
        <v>200000</v>
      </c>
      <c r="F744" s="26">
        <v>200000</v>
      </c>
      <c r="G744" s="11"/>
      <c r="H744" s="129">
        <f t="shared" si="20"/>
        <v>200000</v>
      </c>
      <c r="K744" s="11"/>
    </row>
    <row r="745" spans="1:11" ht="15.75">
      <c r="A745" s="18">
        <v>719</v>
      </c>
      <c r="B745" s="18">
        <v>42</v>
      </c>
      <c r="C745" s="39" t="s">
        <v>1669</v>
      </c>
      <c r="D745" s="138"/>
      <c r="E745" s="24">
        <v>60000</v>
      </c>
      <c r="F745" s="26">
        <v>60000</v>
      </c>
      <c r="G745" s="11"/>
      <c r="H745" s="129">
        <f t="shared" si="20"/>
        <v>60000</v>
      </c>
      <c r="K745" s="11"/>
    </row>
    <row r="746" spans="1:11" ht="19.5" customHeight="1">
      <c r="A746" s="18">
        <v>720</v>
      </c>
      <c r="B746" s="18">
        <v>43</v>
      </c>
      <c r="C746" s="39" t="s">
        <v>1670</v>
      </c>
      <c r="D746" s="138"/>
      <c r="E746" s="24">
        <v>55000</v>
      </c>
      <c r="F746" s="26">
        <v>55000</v>
      </c>
      <c r="G746" s="11"/>
      <c r="H746" s="129">
        <f t="shared" si="20"/>
        <v>55000</v>
      </c>
      <c r="K746" s="11"/>
    </row>
    <row r="747" spans="1:11" ht="15.75">
      <c r="A747" s="18">
        <v>721</v>
      </c>
      <c r="B747" s="18">
        <v>44</v>
      </c>
      <c r="C747" s="39" t="s">
        <v>1671</v>
      </c>
      <c r="D747" s="138"/>
      <c r="E747" s="24">
        <v>85000</v>
      </c>
      <c r="F747" s="26">
        <v>85000</v>
      </c>
      <c r="G747" s="11"/>
      <c r="H747" s="129">
        <f t="shared" si="20"/>
        <v>85000</v>
      </c>
      <c r="K747" s="11"/>
    </row>
    <row r="748" spans="1:11" ht="18" customHeight="1">
      <c r="A748" s="18">
        <v>722</v>
      </c>
      <c r="B748" s="18">
        <v>45</v>
      </c>
      <c r="C748" s="39" t="s">
        <v>1672</v>
      </c>
      <c r="D748" s="138"/>
      <c r="E748" s="24">
        <v>85000</v>
      </c>
      <c r="F748" s="26">
        <v>85000</v>
      </c>
      <c r="G748" s="11"/>
      <c r="H748" s="129">
        <f t="shared" si="20"/>
        <v>85000</v>
      </c>
      <c r="K748" s="11"/>
    </row>
    <row r="749" spans="1:11" ht="15.75">
      <c r="A749" s="18">
        <v>723</v>
      </c>
      <c r="B749" s="18">
        <v>46</v>
      </c>
      <c r="C749" s="39" t="s">
        <v>1673</v>
      </c>
      <c r="D749" s="138"/>
      <c r="E749" s="24">
        <v>75000</v>
      </c>
      <c r="F749" s="26">
        <v>75000</v>
      </c>
      <c r="G749" s="11"/>
      <c r="H749" s="129">
        <f t="shared" si="20"/>
        <v>75000</v>
      </c>
      <c r="K749" s="11"/>
    </row>
    <row r="750" spans="1:11" ht="15.75">
      <c r="A750" s="18">
        <v>724</v>
      </c>
      <c r="B750" s="18">
        <v>47</v>
      </c>
      <c r="C750" s="39" t="s">
        <v>1674</v>
      </c>
      <c r="D750" s="138"/>
      <c r="E750" s="24">
        <v>75000</v>
      </c>
      <c r="F750" s="26">
        <v>75000</v>
      </c>
      <c r="G750" s="11"/>
      <c r="H750" s="129">
        <f t="shared" si="20"/>
        <v>75000</v>
      </c>
      <c r="K750" s="11"/>
    </row>
    <row r="751" spans="1:11" ht="15.75">
      <c r="A751" s="18">
        <v>725</v>
      </c>
      <c r="B751" s="18">
        <v>48</v>
      </c>
      <c r="C751" s="39" t="s">
        <v>1675</v>
      </c>
      <c r="D751" s="138"/>
      <c r="E751" s="24">
        <v>80000</v>
      </c>
      <c r="F751" s="26">
        <v>80000</v>
      </c>
      <c r="G751" s="11"/>
      <c r="H751" s="129">
        <f t="shared" si="20"/>
        <v>80000</v>
      </c>
      <c r="K751" s="11"/>
    </row>
    <row r="752" spans="1:11" ht="15.75">
      <c r="A752" s="18">
        <v>726</v>
      </c>
      <c r="B752" s="18">
        <v>49</v>
      </c>
      <c r="C752" s="39" t="s">
        <v>1676</v>
      </c>
      <c r="D752" s="138"/>
      <c r="E752" s="24">
        <v>80000</v>
      </c>
      <c r="F752" s="26">
        <v>80000</v>
      </c>
      <c r="G752" s="11"/>
      <c r="H752" s="129">
        <f t="shared" si="20"/>
        <v>80000</v>
      </c>
      <c r="K752" s="11"/>
    </row>
    <row r="753" spans="1:11" ht="15.75">
      <c r="A753" s="18">
        <v>727</v>
      </c>
      <c r="B753" s="18">
        <v>50</v>
      </c>
      <c r="C753" s="39" t="s">
        <v>1677</v>
      </c>
      <c r="D753" s="138"/>
      <c r="E753" s="24">
        <v>75000</v>
      </c>
      <c r="F753" s="26">
        <v>75000</v>
      </c>
      <c r="G753" s="11"/>
      <c r="H753" s="129">
        <f t="shared" si="20"/>
        <v>75000</v>
      </c>
      <c r="K753" s="11"/>
    </row>
    <row r="754" spans="1:11" ht="15.75">
      <c r="A754" s="18">
        <v>728</v>
      </c>
      <c r="B754" s="18">
        <v>51</v>
      </c>
      <c r="C754" s="39" t="s">
        <v>1678</v>
      </c>
      <c r="D754" s="138"/>
      <c r="E754" s="24">
        <v>75000</v>
      </c>
      <c r="F754" s="26">
        <v>75000</v>
      </c>
      <c r="G754" s="11"/>
      <c r="H754" s="129">
        <f t="shared" si="20"/>
        <v>75000</v>
      </c>
      <c r="K754" s="11"/>
    </row>
    <row r="755" spans="1:11" ht="15.75">
      <c r="A755" s="18">
        <v>729</v>
      </c>
      <c r="B755" s="18">
        <v>52</v>
      </c>
      <c r="C755" s="39" t="s">
        <v>1679</v>
      </c>
      <c r="D755" s="138"/>
      <c r="E755" s="24">
        <v>75000</v>
      </c>
      <c r="F755" s="26">
        <v>75000</v>
      </c>
      <c r="G755" s="11"/>
      <c r="H755" s="129">
        <f t="shared" si="20"/>
        <v>75000</v>
      </c>
      <c r="K755" s="11"/>
    </row>
    <row r="756" spans="1:11" ht="15.75">
      <c r="A756" s="18">
        <v>730</v>
      </c>
      <c r="B756" s="18">
        <v>53</v>
      </c>
      <c r="C756" s="39" t="s">
        <v>1680</v>
      </c>
      <c r="D756" s="138"/>
      <c r="E756" s="24">
        <v>70000</v>
      </c>
      <c r="F756" s="26">
        <v>70000</v>
      </c>
      <c r="G756" s="11"/>
      <c r="H756" s="129">
        <f t="shared" si="20"/>
        <v>70000</v>
      </c>
      <c r="K756" s="11"/>
    </row>
    <row r="757" spans="1:11" ht="15.75">
      <c r="A757" s="18">
        <v>731</v>
      </c>
      <c r="B757" s="18">
        <v>54</v>
      </c>
      <c r="C757" s="39" t="s">
        <v>1681</v>
      </c>
      <c r="D757" s="138"/>
      <c r="E757" s="24">
        <v>75000</v>
      </c>
      <c r="F757" s="26">
        <v>75000</v>
      </c>
      <c r="G757" s="11"/>
      <c r="H757" s="129">
        <f t="shared" si="20"/>
        <v>75000</v>
      </c>
      <c r="K757" s="11"/>
    </row>
    <row r="758" spans="1:11" ht="15.75">
      <c r="A758" s="18">
        <v>732</v>
      </c>
      <c r="B758" s="18">
        <v>55</v>
      </c>
      <c r="C758" s="39" t="s">
        <v>1682</v>
      </c>
      <c r="D758" s="138"/>
      <c r="E758" s="24">
        <v>135000</v>
      </c>
      <c r="F758" s="26">
        <v>135000</v>
      </c>
      <c r="G758" s="11"/>
      <c r="H758" s="129">
        <f t="shared" si="20"/>
        <v>135000</v>
      </c>
      <c r="K758" s="11"/>
    </row>
    <row r="759" spans="1:11" ht="15.75">
      <c r="A759" s="18">
        <v>733</v>
      </c>
      <c r="B759" s="18">
        <v>56</v>
      </c>
      <c r="C759" s="39" t="s">
        <v>1683</v>
      </c>
      <c r="D759" s="138"/>
      <c r="E759" s="24">
        <v>85000</v>
      </c>
      <c r="F759" s="26">
        <v>85000</v>
      </c>
      <c r="G759" s="11"/>
      <c r="H759" s="129">
        <f t="shared" si="20"/>
        <v>85000</v>
      </c>
      <c r="K759" s="11"/>
    </row>
    <row r="760" spans="1:11" ht="15.75">
      <c r="A760" s="18">
        <v>734</v>
      </c>
      <c r="B760" s="18">
        <v>57</v>
      </c>
      <c r="C760" s="39" t="s">
        <v>1684</v>
      </c>
      <c r="D760" s="138"/>
      <c r="E760" s="24">
        <v>70000</v>
      </c>
      <c r="F760" s="26">
        <v>70000</v>
      </c>
      <c r="G760" s="11"/>
      <c r="H760" s="129">
        <f t="shared" si="20"/>
        <v>70000</v>
      </c>
      <c r="K760" s="11"/>
    </row>
    <row r="761" spans="1:11" ht="15.75">
      <c r="A761" s="18">
        <v>735</v>
      </c>
      <c r="B761" s="18">
        <v>58</v>
      </c>
      <c r="C761" s="39" t="s">
        <v>1685</v>
      </c>
      <c r="D761" s="138"/>
      <c r="E761" s="24">
        <v>300000</v>
      </c>
      <c r="F761" s="26">
        <v>300000</v>
      </c>
      <c r="G761" s="11"/>
      <c r="H761" s="129">
        <f t="shared" si="20"/>
        <v>300000</v>
      </c>
      <c r="K761" s="11"/>
    </row>
    <row r="762" spans="1:11" ht="15.75">
      <c r="A762" s="18">
        <v>736</v>
      </c>
      <c r="B762" s="18">
        <v>59</v>
      </c>
      <c r="C762" s="39" t="s">
        <v>1686</v>
      </c>
      <c r="D762" s="138"/>
      <c r="E762" s="24">
        <v>220000</v>
      </c>
      <c r="F762" s="26">
        <v>220000</v>
      </c>
      <c r="G762" s="11"/>
      <c r="H762" s="129">
        <f t="shared" si="20"/>
        <v>220000</v>
      </c>
      <c r="K762" s="11"/>
    </row>
    <row r="763" spans="1:11" ht="15.75">
      <c r="A763" s="18">
        <v>737</v>
      </c>
      <c r="B763" s="18">
        <v>60</v>
      </c>
      <c r="C763" s="39" t="s">
        <v>1687</v>
      </c>
      <c r="D763" s="138"/>
      <c r="E763" s="24">
        <v>130000</v>
      </c>
      <c r="F763" s="26">
        <v>130000</v>
      </c>
      <c r="G763" s="11"/>
      <c r="H763" s="129">
        <f t="shared" si="20"/>
        <v>130000</v>
      </c>
      <c r="K763" s="11"/>
    </row>
    <row r="764" spans="1:11" ht="15.75">
      <c r="A764" s="18">
        <v>738</v>
      </c>
      <c r="B764" s="18">
        <v>61</v>
      </c>
      <c r="C764" s="39" t="s">
        <v>1688</v>
      </c>
      <c r="D764" s="138"/>
      <c r="E764" s="24">
        <v>140000</v>
      </c>
      <c r="F764" s="26">
        <v>140000</v>
      </c>
      <c r="G764" s="11"/>
      <c r="H764" s="129">
        <f t="shared" si="20"/>
        <v>140000</v>
      </c>
      <c r="K764" s="11"/>
    </row>
    <row r="765" spans="1:11" ht="15.75">
      <c r="A765" s="18">
        <v>739</v>
      </c>
      <c r="B765" s="18">
        <v>62</v>
      </c>
      <c r="C765" s="39" t="s">
        <v>1689</v>
      </c>
      <c r="D765" s="138"/>
      <c r="E765" s="24">
        <v>125000</v>
      </c>
      <c r="F765" s="26">
        <v>125000</v>
      </c>
      <c r="G765" s="11"/>
      <c r="H765" s="129">
        <f t="shared" si="20"/>
        <v>125000</v>
      </c>
      <c r="K765" s="11"/>
    </row>
    <row r="766" spans="1:11" ht="15.75">
      <c r="A766" s="18">
        <v>740</v>
      </c>
      <c r="B766" s="18">
        <v>63</v>
      </c>
      <c r="C766" s="39" t="s">
        <v>1690</v>
      </c>
      <c r="D766" s="138"/>
      <c r="E766" s="24">
        <v>130000</v>
      </c>
      <c r="F766" s="26">
        <v>130000</v>
      </c>
      <c r="G766" s="11"/>
      <c r="H766" s="129">
        <f t="shared" si="20"/>
        <v>130000</v>
      </c>
      <c r="K766" s="11"/>
    </row>
    <row r="767" spans="1:11" ht="15.75">
      <c r="A767" s="18">
        <v>741</v>
      </c>
      <c r="B767" s="18">
        <v>64</v>
      </c>
      <c r="C767" s="39" t="s">
        <v>1691</v>
      </c>
      <c r="D767" s="138"/>
      <c r="E767" s="24">
        <v>90000</v>
      </c>
      <c r="F767" s="26">
        <v>90000</v>
      </c>
      <c r="G767" s="11"/>
      <c r="H767" s="129">
        <f t="shared" si="20"/>
        <v>90000</v>
      </c>
      <c r="K767" s="11"/>
    </row>
    <row r="768" spans="1:11" ht="15.75">
      <c r="A768" s="18">
        <v>742</v>
      </c>
      <c r="B768" s="18">
        <v>65</v>
      </c>
      <c r="C768" s="39" t="s">
        <v>1692</v>
      </c>
      <c r="D768" s="138"/>
      <c r="E768" s="24">
        <v>80000</v>
      </c>
      <c r="F768" s="26">
        <v>80000</v>
      </c>
      <c r="G768" s="11"/>
      <c r="H768" s="129">
        <f t="shared" si="20"/>
        <v>80000</v>
      </c>
      <c r="K768" s="11"/>
    </row>
    <row r="769" spans="1:11" ht="15.75">
      <c r="A769" s="18">
        <v>743</v>
      </c>
      <c r="B769" s="18">
        <v>66</v>
      </c>
      <c r="C769" s="39" t="s">
        <v>1693</v>
      </c>
      <c r="D769" s="138"/>
      <c r="E769" s="24">
        <v>70000</v>
      </c>
      <c r="F769" s="26">
        <v>70000</v>
      </c>
      <c r="G769" s="11"/>
      <c r="H769" s="129">
        <f t="shared" si="20"/>
        <v>70000</v>
      </c>
      <c r="K769" s="11"/>
    </row>
    <row r="770" spans="1:11" ht="15.75">
      <c r="A770" s="18">
        <v>744</v>
      </c>
      <c r="B770" s="18">
        <v>67</v>
      </c>
      <c r="C770" s="39" t="s">
        <v>1694</v>
      </c>
      <c r="D770" s="138"/>
      <c r="E770" s="24">
        <v>80000</v>
      </c>
      <c r="F770" s="26">
        <v>80000</v>
      </c>
      <c r="G770" s="11"/>
      <c r="H770" s="129">
        <f t="shared" si="20"/>
        <v>80000</v>
      </c>
      <c r="K770" s="11"/>
    </row>
    <row r="771" spans="1:11" ht="15.75">
      <c r="A771" s="18">
        <v>745</v>
      </c>
      <c r="B771" s="18">
        <v>68</v>
      </c>
      <c r="C771" s="39" t="s">
        <v>1695</v>
      </c>
      <c r="D771" s="138"/>
      <c r="E771" s="24">
        <v>250000</v>
      </c>
      <c r="F771" s="26">
        <v>250000</v>
      </c>
      <c r="G771" s="11"/>
      <c r="H771" s="129">
        <f t="shared" si="20"/>
        <v>250000</v>
      </c>
      <c r="K771" s="11"/>
    </row>
    <row r="772" spans="1:11" ht="15.75">
      <c r="A772" s="18">
        <v>746</v>
      </c>
      <c r="B772" s="18">
        <v>69</v>
      </c>
      <c r="C772" s="39" t="s">
        <v>1696</v>
      </c>
      <c r="D772" s="138"/>
      <c r="E772" s="24">
        <v>90000</v>
      </c>
      <c r="F772" s="26">
        <v>90000</v>
      </c>
      <c r="G772" s="11"/>
      <c r="H772" s="129">
        <f t="shared" si="20"/>
        <v>90000</v>
      </c>
      <c r="K772" s="11"/>
    </row>
    <row r="773" spans="1:11" ht="15.75">
      <c r="A773" s="18">
        <v>747</v>
      </c>
      <c r="B773" s="18">
        <v>70</v>
      </c>
      <c r="C773" s="39" t="s">
        <v>1697</v>
      </c>
      <c r="D773" s="138"/>
      <c r="E773" s="24">
        <v>90000</v>
      </c>
      <c r="F773" s="26">
        <v>90000</v>
      </c>
      <c r="G773" s="11"/>
      <c r="H773" s="129">
        <f t="shared" si="20"/>
        <v>90000</v>
      </c>
      <c r="K773" s="11"/>
    </row>
    <row r="774" spans="1:11" ht="15.75">
      <c r="A774" s="18">
        <v>748</v>
      </c>
      <c r="B774" s="18">
        <v>71</v>
      </c>
      <c r="C774" s="39" t="s">
        <v>1698</v>
      </c>
      <c r="D774" s="138"/>
      <c r="E774" s="24">
        <v>90000</v>
      </c>
      <c r="F774" s="26">
        <v>90000</v>
      </c>
      <c r="G774" s="11"/>
      <c r="H774" s="129">
        <f t="shared" si="20"/>
        <v>90000</v>
      </c>
      <c r="K774" s="11"/>
    </row>
    <row r="775" spans="1:11" ht="15.75">
      <c r="A775" s="18">
        <v>749</v>
      </c>
      <c r="B775" s="18">
        <v>72</v>
      </c>
      <c r="C775" s="39" t="s">
        <v>1699</v>
      </c>
      <c r="D775" s="138"/>
      <c r="E775" s="24">
        <v>90000</v>
      </c>
      <c r="F775" s="26">
        <v>90000</v>
      </c>
      <c r="G775" s="11"/>
      <c r="H775" s="129">
        <f t="shared" si="20"/>
        <v>90000</v>
      </c>
      <c r="K775" s="11"/>
    </row>
    <row r="776" spans="1:11" ht="15.75">
      <c r="A776" s="18">
        <v>750</v>
      </c>
      <c r="B776" s="18">
        <v>73</v>
      </c>
      <c r="C776" s="39" t="s">
        <v>1700</v>
      </c>
      <c r="D776" s="138"/>
      <c r="E776" s="24">
        <v>90000</v>
      </c>
      <c r="F776" s="26">
        <v>90000</v>
      </c>
      <c r="G776" s="11"/>
      <c r="H776" s="129">
        <f t="shared" si="20"/>
        <v>90000</v>
      </c>
      <c r="K776" s="11"/>
    </row>
    <row r="777" spans="1:11" ht="15.75">
      <c r="A777" s="18">
        <v>751</v>
      </c>
      <c r="B777" s="18">
        <v>74</v>
      </c>
      <c r="C777" s="39" t="s">
        <v>1701</v>
      </c>
      <c r="D777" s="138"/>
      <c r="E777" s="24">
        <v>90000</v>
      </c>
      <c r="F777" s="26">
        <v>90000</v>
      </c>
      <c r="G777" s="11"/>
      <c r="H777" s="129">
        <f aca="true" t="shared" si="21" ref="H777:H840">F777+G777</f>
        <v>90000</v>
      </c>
      <c r="K777" s="11"/>
    </row>
    <row r="778" spans="1:11" ht="15.75">
      <c r="A778" s="18">
        <v>752</v>
      </c>
      <c r="B778" s="18">
        <v>75</v>
      </c>
      <c r="C778" s="39" t="s">
        <v>1702</v>
      </c>
      <c r="D778" s="138"/>
      <c r="E778" s="24">
        <v>90000</v>
      </c>
      <c r="F778" s="26">
        <v>90000</v>
      </c>
      <c r="G778" s="11"/>
      <c r="H778" s="129">
        <f t="shared" si="21"/>
        <v>90000</v>
      </c>
      <c r="K778" s="11"/>
    </row>
    <row r="779" spans="1:11" ht="15.75">
      <c r="A779" s="18">
        <v>753</v>
      </c>
      <c r="B779" s="18">
        <v>76</v>
      </c>
      <c r="C779" s="39" t="s">
        <v>1703</v>
      </c>
      <c r="D779" s="138"/>
      <c r="E779" s="24">
        <v>90000</v>
      </c>
      <c r="F779" s="26">
        <v>90000</v>
      </c>
      <c r="G779" s="11"/>
      <c r="H779" s="129">
        <f t="shared" si="21"/>
        <v>90000</v>
      </c>
      <c r="K779" s="11"/>
    </row>
    <row r="780" spans="1:11" ht="15.75">
      <c r="A780" s="18"/>
      <c r="B780" s="18"/>
      <c r="C780" s="93" t="s">
        <v>1704</v>
      </c>
      <c r="D780" s="140"/>
      <c r="E780" s="11"/>
      <c r="F780" s="28"/>
      <c r="G780" s="11"/>
      <c r="H780" s="129">
        <f t="shared" si="21"/>
        <v>0</v>
      </c>
      <c r="K780" s="11"/>
    </row>
    <row r="781" spans="1:11" ht="15.75">
      <c r="A781" s="189">
        <v>754</v>
      </c>
      <c r="B781" s="18">
        <v>1</v>
      </c>
      <c r="C781" s="92" t="s">
        <v>1705</v>
      </c>
      <c r="D781" s="140"/>
      <c r="E781" s="24">
        <v>25000</v>
      </c>
      <c r="F781" s="25">
        <v>25000</v>
      </c>
      <c r="G781" s="11"/>
      <c r="H781" s="129">
        <f t="shared" si="21"/>
        <v>25000</v>
      </c>
      <c r="K781" s="11"/>
    </row>
    <row r="782" spans="1:11" ht="15.75">
      <c r="A782" s="18">
        <v>755</v>
      </c>
      <c r="B782" s="18">
        <v>2</v>
      </c>
      <c r="C782" s="92" t="s">
        <v>1706</v>
      </c>
      <c r="D782" s="140"/>
      <c r="E782" s="24">
        <v>25000</v>
      </c>
      <c r="F782" s="25">
        <v>25000</v>
      </c>
      <c r="G782" s="11"/>
      <c r="H782" s="129">
        <f t="shared" si="21"/>
        <v>25000</v>
      </c>
      <c r="K782" s="11"/>
    </row>
    <row r="783" spans="1:11" ht="15.75">
      <c r="A783" s="18">
        <v>756</v>
      </c>
      <c r="B783" s="18">
        <v>3</v>
      </c>
      <c r="C783" s="92" t="s">
        <v>1707</v>
      </c>
      <c r="D783" s="140"/>
      <c r="E783" s="24">
        <v>120000</v>
      </c>
      <c r="F783" s="26">
        <v>120000</v>
      </c>
      <c r="G783" s="11"/>
      <c r="H783" s="129">
        <f t="shared" si="21"/>
        <v>120000</v>
      </c>
      <c r="K783" s="11"/>
    </row>
    <row r="784" spans="1:11" ht="15.75">
      <c r="A784" s="18">
        <v>757</v>
      </c>
      <c r="B784" s="18">
        <v>4</v>
      </c>
      <c r="C784" s="92" t="s">
        <v>1708</v>
      </c>
      <c r="D784" s="140"/>
      <c r="E784" s="24">
        <v>1250000</v>
      </c>
      <c r="F784" s="26">
        <v>1250000</v>
      </c>
      <c r="G784" s="11"/>
      <c r="H784" s="129">
        <f t="shared" si="21"/>
        <v>1250000</v>
      </c>
      <c r="K784" s="11"/>
    </row>
    <row r="785" spans="1:11" ht="31.5">
      <c r="A785" s="18">
        <v>758</v>
      </c>
      <c r="B785" s="18">
        <v>5</v>
      </c>
      <c r="C785" s="92" t="s">
        <v>1709</v>
      </c>
      <c r="D785" s="140"/>
      <c r="E785" s="24">
        <v>250000</v>
      </c>
      <c r="F785" s="26">
        <v>250000</v>
      </c>
      <c r="G785" s="11"/>
      <c r="H785" s="129">
        <f t="shared" si="21"/>
        <v>250000</v>
      </c>
      <c r="K785" s="11"/>
    </row>
    <row r="786" spans="1:11" ht="15.75">
      <c r="A786" s="18">
        <v>759</v>
      </c>
      <c r="B786" s="18">
        <v>6</v>
      </c>
      <c r="C786" s="92" t="s">
        <v>1710</v>
      </c>
      <c r="D786" s="140"/>
      <c r="E786" s="24">
        <v>30000</v>
      </c>
      <c r="F786" s="26">
        <v>30000</v>
      </c>
      <c r="G786" s="11"/>
      <c r="H786" s="129">
        <f t="shared" si="21"/>
        <v>30000</v>
      </c>
      <c r="K786" s="11"/>
    </row>
    <row r="787" spans="1:11" ht="36" customHeight="1">
      <c r="A787" s="18">
        <v>760</v>
      </c>
      <c r="B787" s="18">
        <v>7</v>
      </c>
      <c r="C787" s="92" t="s">
        <v>1711</v>
      </c>
      <c r="D787" s="140"/>
      <c r="E787" s="24">
        <v>110000</v>
      </c>
      <c r="F787" s="26">
        <v>110000</v>
      </c>
      <c r="G787" s="11"/>
      <c r="H787" s="129">
        <f t="shared" si="21"/>
        <v>110000</v>
      </c>
      <c r="K787" s="11"/>
    </row>
    <row r="788" spans="1:11" ht="15.75">
      <c r="A788" s="18">
        <v>761</v>
      </c>
      <c r="B788" s="18">
        <v>8</v>
      </c>
      <c r="C788" s="92" t="s">
        <v>1712</v>
      </c>
      <c r="D788" s="140"/>
      <c r="E788" s="24">
        <v>300000</v>
      </c>
      <c r="F788" s="26">
        <v>300000</v>
      </c>
      <c r="G788" s="11"/>
      <c r="H788" s="129">
        <f t="shared" si="21"/>
        <v>300000</v>
      </c>
      <c r="K788" s="11"/>
    </row>
    <row r="789" spans="1:11" ht="15.75">
      <c r="A789" s="18">
        <v>762</v>
      </c>
      <c r="B789" s="18">
        <v>9</v>
      </c>
      <c r="C789" s="92" t="s">
        <v>1713</v>
      </c>
      <c r="D789" s="140"/>
      <c r="E789" s="24">
        <v>420000</v>
      </c>
      <c r="F789" s="26">
        <v>420000</v>
      </c>
      <c r="G789" s="11"/>
      <c r="H789" s="129">
        <f t="shared" si="21"/>
        <v>420000</v>
      </c>
      <c r="K789" s="11"/>
    </row>
    <row r="790" spans="1:11" ht="52.5" customHeight="1">
      <c r="A790" s="18">
        <v>763</v>
      </c>
      <c r="B790" s="18">
        <v>10</v>
      </c>
      <c r="C790" s="92" t="s">
        <v>1714</v>
      </c>
      <c r="D790" s="140"/>
      <c r="E790" s="24">
        <v>1250000</v>
      </c>
      <c r="F790" s="26">
        <v>1250000</v>
      </c>
      <c r="G790" s="11"/>
      <c r="H790" s="129">
        <f t="shared" si="21"/>
        <v>1250000</v>
      </c>
      <c r="K790" s="11"/>
    </row>
    <row r="791" spans="1:11" ht="48.75" customHeight="1">
      <c r="A791" s="18">
        <v>764</v>
      </c>
      <c r="B791" s="18">
        <v>11</v>
      </c>
      <c r="C791" s="92" t="s">
        <v>1715</v>
      </c>
      <c r="D791" s="140"/>
      <c r="E791" s="24">
        <v>1260000</v>
      </c>
      <c r="F791" s="26">
        <v>1260000</v>
      </c>
      <c r="G791" s="11"/>
      <c r="H791" s="129">
        <f t="shared" si="21"/>
        <v>1260000</v>
      </c>
      <c r="K791" s="11"/>
    </row>
    <row r="792" spans="1:11" ht="15.75">
      <c r="A792" s="18">
        <v>765</v>
      </c>
      <c r="B792" s="18">
        <v>12</v>
      </c>
      <c r="C792" s="92" t="s">
        <v>1716</v>
      </c>
      <c r="D792" s="140"/>
      <c r="E792" s="24">
        <v>90000</v>
      </c>
      <c r="F792" s="26">
        <v>90000</v>
      </c>
      <c r="G792" s="11"/>
      <c r="H792" s="129">
        <f t="shared" si="21"/>
        <v>90000</v>
      </c>
      <c r="K792" s="11"/>
    </row>
    <row r="793" spans="1:11" ht="15.75">
      <c r="A793" s="18">
        <v>766</v>
      </c>
      <c r="B793" s="18">
        <v>13</v>
      </c>
      <c r="C793" s="92" t="s">
        <v>1717</v>
      </c>
      <c r="D793" s="140"/>
      <c r="E793" s="24">
        <v>130000</v>
      </c>
      <c r="F793" s="26">
        <v>130000</v>
      </c>
      <c r="G793" s="11"/>
      <c r="H793" s="129">
        <f t="shared" si="21"/>
        <v>130000</v>
      </c>
      <c r="K793" s="11"/>
    </row>
    <row r="794" spans="1:11" ht="15.75">
      <c r="A794" s="18">
        <v>767</v>
      </c>
      <c r="B794" s="18">
        <v>14</v>
      </c>
      <c r="C794" s="92" t="s">
        <v>1718</v>
      </c>
      <c r="D794" s="140"/>
      <c r="E794" s="24">
        <v>130000</v>
      </c>
      <c r="F794" s="26">
        <v>130000</v>
      </c>
      <c r="G794" s="11"/>
      <c r="H794" s="129">
        <f t="shared" si="21"/>
        <v>130000</v>
      </c>
      <c r="K794" s="11"/>
    </row>
    <row r="795" spans="1:11" ht="15.75">
      <c r="A795" s="18">
        <v>768</v>
      </c>
      <c r="B795" s="18">
        <v>15</v>
      </c>
      <c r="C795" s="39" t="s">
        <v>1719</v>
      </c>
      <c r="D795" s="138"/>
      <c r="E795" s="24">
        <v>50000</v>
      </c>
      <c r="F795" s="26">
        <v>50000</v>
      </c>
      <c r="G795" s="11"/>
      <c r="H795" s="129">
        <f t="shared" si="21"/>
        <v>50000</v>
      </c>
      <c r="K795" s="11"/>
    </row>
    <row r="796" spans="1:11" ht="15.75">
      <c r="A796" s="18">
        <v>769</v>
      </c>
      <c r="B796" s="18">
        <v>16</v>
      </c>
      <c r="C796" s="39" t="s">
        <v>1720</v>
      </c>
      <c r="D796" s="138"/>
      <c r="E796" s="24">
        <v>150000</v>
      </c>
      <c r="F796" s="26">
        <v>150000</v>
      </c>
      <c r="G796" s="11"/>
      <c r="H796" s="129">
        <f t="shared" si="21"/>
        <v>150000</v>
      </c>
      <c r="K796" s="11"/>
    </row>
    <row r="797" spans="1:11" ht="15.75">
      <c r="A797" s="18">
        <v>770</v>
      </c>
      <c r="B797" s="18">
        <v>17</v>
      </c>
      <c r="C797" s="39" t="s">
        <v>1721</v>
      </c>
      <c r="D797" s="138"/>
      <c r="E797" s="24">
        <v>100000</v>
      </c>
      <c r="F797" s="26">
        <v>100000</v>
      </c>
      <c r="G797" s="11"/>
      <c r="H797" s="129">
        <f t="shared" si="21"/>
        <v>100000</v>
      </c>
      <c r="K797" s="11"/>
    </row>
    <row r="798" spans="1:11" ht="15.75">
      <c r="A798" s="18">
        <v>771</v>
      </c>
      <c r="B798" s="18">
        <v>18</v>
      </c>
      <c r="C798" s="39" t="s">
        <v>1722</v>
      </c>
      <c r="D798" s="138"/>
      <c r="E798" s="24">
        <v>100000</v>
      </c>
      <c r="F798" s="26">
        <v>100000</v>
      </c>
      <c r="G798" s="11"/>
      <c r="H798" s="129">
        <f t="shared" si="21"/>
        <v>100000</v>
      </c>
      <c r="K798" s="11"/>
    </row>
    <row r="799" spans="1:11" ht="31.5">
      <c r="A799" s="18">
        <v>772</v>
      </c>
      <c r="B799" s="18">
        <v>19</v>
      </c>
      <c r="C799" s="39" t="s">
        <v>1348</v>
      </c>
      <c r="D799" s="138"/>
      <c r="E799" s="24">
        <v>130000</v>
      </c>
      <c r="F799" s="26">
        <v>130000</v>
      </c>
      <c r="G799" s="11"/>
      <c r="H799" s="129">
        <f t="shared" si="21"/>
        <v>130000</v>
      </c>
      <c r="K799" s="11"/>
    </row>
    <row r="800" spans="1:11" ht="31.5">
      <c r="A800" s="18">
        <v>773</v>
      </c>
      <c r="B800" s="18">
        <v>20</v>
      </c>
      <c r="C800" s="39" t="s">
        <v>1349</v>
      </c>
      <c r="D800" s="138"/>
      <c r="E800" s="24">
        <v>130000</v>
      </c>
      <c r="F800" s="26">
        <v>130000</v>
      </c>
      <c r="G800" s="11"/>
      <c r="H800" s="129">
        <f t="shared" si="21"/>
        <v>130000</v>
      </c>
      <c r="K800" s="11"/>
    </row>
    <row r="801" spans="1:11" ht="31.5">
      <c r="A801" s="18">
        <v>774</v>
      </c>
      <c r="B801" s="18">
        <v>21</v>
      </c>
      <c r="C801" s="39" t="s">
        <v>1723</v>
      </c>
      <c r="D801" s="138"/>
      <c r="E801" s="24">
        <v>110000</v>
      </c>
      <c r="F801" s="26">
        <v>110000</v>
      </c>
      <c r="G801" s="11"/>
      <c r="H801" s="129">
        <f t="shared" si="21"/>
        <v>110000</v>
      </c>
      <c r="K801" s="11"/>
    </row>
    <row r="802" spans="1:11" ht="31.5">
      <c r="A802" s="18">
        <v>775</v>
      </c>
      <c r="B802" s="18">
        <v>22</v>
      </c>
      <c r="C802" s="39" t="s">
        <v>1724</v>
      </c>
      <c r="D802" s="138"/>
      <c r="E802" s="24">
        <v>95000</v>
      </c>
      <c r="F802" s="26">
        <v>95000</v>
      </c>
      <c r="G802" s="11"/>
      <c r="H802" s="129">
        <f t="shared" si="21"/>
        <v>95000</v>
      </c>
      <c r="K802" s="11"/>
    </row>
    <row r="803" spans="1:11" ht="15.75">
      <c r="A803" s="18">
        <v>776</v>
      </c>
      <c r="B803" s="18">
        <v>23</v>
      </c>
      <c r="C803" s="39" t="s">
        <v>1725</v>
      </c>
      <c r="D803" s="138"/>
      <c r="E803" s="24">
        <v>150000</v>
      </c>
      <c r="F803" s="26">
        <v>150000</v>
      </c>
      <c r="G803" s="11"/>
      <c r="H803" s="129">
        <f t="shared" si="21"/>
        <v>150000</v>
      </c>
      <c r="K803" s="11"/>
    </row>
    <row r="804" spans="1:11" ht="31.5">
      <c r="A804" s="18">
        <v>777</v>
      </c>
      <c r="B804" s="18">
        <v>24</v>
      </c>
      <c r="C804" s="39" t="s">
        <v>1726</v>
      </c>
      <c r="D804" s="138"/>
      <c r="E804" s="24">
        <v>160000</v>
      </c>
      <c r="F804" s="26">
        <v>160000</v>
      </c>
      <c r="G804" s="11"/>
      <c r="H804" s="129">
        <f t="shared" si="21"/>
        <v>160000</v>
      </c>
      <c r="K804" s="11"/>
    </row>
    <row r="805" spans="1:11" ht="31.5">
      <c r="A805" s="18">
        <v>778</v>
      </c>
      <c r="B805" s="18">
        <v>25</v>
      </c>
      <c r="C805" s="39" t="s">
        <v>1727</v>
      </c>
      <c r="D805" s="138"/>
      <c r="E805" s="24">
        <v>155000</v>
      </c>
      <c r="F805" s="26">
        <v>155000</v>
      </c>
      <c r="G805" s="11"/>
      <c r="H805" s="129">
        <f t="shared" si="21"/>
        <v>155000</v>
      </c>
      <c r="K805" s="11"/>
    </row>
    <row r="806" spans="1:11" ht="31.5">
      <c r="A806" s="18">
        <v>779</v>
      </c>
      <c r="B806" s="18">
        <v>26</v>
      </c>
      <c r="C806" s="39" t="s">
        <v>1728</v>
      </c>
      <c r="D806" s="138"/>
      <c r="E806" s="24">
        <v>170000</v>
      </c>
      <c r="F806" s="26">
        <v>170000</v>
      </c>
      <c r="G806" s="11"/>
      <c r="H806" s="129">
        <f t="shared" si="21"/>
        <v>170000</v>
      </c>
      <c r="K806" s="11"/>
    </row>
    <row r="807" spans="1:11" ht="31.5">
      <c r="A807" s="18">
        <v>780</v>
      </c>
      <c r="B807" s="18">
        <v>27</v>
      </c>
      <c r="C807" s="39" t="s">
        <v>1729</v>
      </c>
      <c r="D807" s="138"/>
      <c r="E807" s="24">
        <v>180000</v>
      </c>
      <c r="F807" s="26">
        <v>180000</v>
      </c>
      <c r="G807" s="11"/>
      <c r="H807" s="129">
        <f t="shared" si="21"/>
        <v>180000</v>
      </c>
      <c r="K807" s="11"/>
    </row>
    <row r="808" spans="1:11" ht="29.25" customHeight="1">
      <c r="A808" s="18">
        <v>781</v>
      </c>
      <c r="B808" s="18">
        <v>28</v>
      </c>
      <c r="C808" s="39" t="s">
        <v>1730</v>
      </c>
      <c r="D808" s="138"/>
      <c r="E808" s="24">
        <v>140000</v>
      </c>
      <c r="F808" s="26">
        <v>140000</v>
      </c>
      <c r="G808" s="11"/>
      <c r="H808" s="129">
        <f t="shared" si="21"/>
        <v>140000</v>
      </c>
      <c r="K808" s="11"/>
    </row>
    <row r="809" spans="1:11" ht="31.5">
      <c r="A809" s="18">
        <v>782</v>
      </c>
      <c r="B809" s="18">
        <v>29</v>
      </c>
      <c r="C809" s="39" t="s">
        <v>1731</v>
      </c>
      <c r="D809" s="138"/>
      <c r="E809" s="24">
        <v>210000</v>
      </c>
      <c r="F809" s="26">
        <v>210000</v>
      </c>
      <c r="G809" s="11"/>
      <c r="H809" s="129">
        <f t="shared" si="21"/>
        <v>210000</v>
      </c>
      <c r="K809" s="11"/>
    </row>
    <row r="810" spans="1:11" ht="15.75">
      <c r="A810" s="18">
        <v>783</v>
      </c>
      <c r="B810" s="18">
        <v>30</v>
      </c>
      <c r="C810" s="39" t="s">
        <v>1732</v>
      </c>
      <c r="D810" s="138"/>
      <c r="E810" s="24">
        <v>120000</v>
      </c>
      <c r="F810" s="26">
        <v>120000</v>
      </c>
      <c r="G810" s="11"/>
      <c r="H810" s="129">
        <f t="shared" si="21"/>
        <v>120000</v>
      </c>
      <c r="K810" s="11"/>
    </row>
    <row r="811" spans="1:11" ht="15.75">
      <c r="A811" s="18">
        <v>784</v>
      </c>
      <c r="B811" s="18">
        <v>31</v>
      </c>
      <c r="C811" s="39" t="s">
        <v>1733</v>
      </c>
      <c r="D811" s="138"/>
      <c r="E811" s="24">
        <v>100000</v>
      </c>
      <c r="F811" s="26">
        <v>100000</v>
      </c>
      <c r="G811" s="11"/>
      <c r="H811" s="129">
        <f t="shared" si="21"/>
        <v>100000</v>
      </c>
      <c r="K811" s="11"/>
    </row>
    <row r="812" spans="1:11" ht="31.5">
      <c r="A812" s="18">
        <v>785</v>
      </c>
      <c r="B812" s="18">
        <v>32</v>
      </c>
      <c r="C812" s="39" t="s">
        <v>1734</v>
      </c>
      <c r="D812" s="138"/>
      <c r="E812" s="24">
        <v>120000</v>
      </c>
      <c r="F812" s="26">
        <v>120000</v>
      </c>
      <c r="G812" s="11"/>
      <c r="H812" s="129">
        <f t="shared" si="21"/>
        <v>120000</v>
      </c>
      <c r="K812" s="11"/>
    </row>
    <row r="813" spans="1:11" ht="15.75">
      <c r="A813" s="18">
        <v>786</v>
      </c>
      <c r="B813" s="18">
        <v>33</v>
      </c>
      <c r="C813" s="39" t="s">
        <v>1735</v>
      </c>
      <c r="D813" s="138"/>
      <c r="E813" s="24">
        <v>90000</v>
      </c>
      <c r="F813" s="26">
        <v>90000</v>
      </c>
      <c r="G813" s="11"/>
      <c r="H813" s="129">
        <f t="shared" si="21"/>
        <v>90000</v>
      </c>
      <c r="K813" s="11"/>
    </row>
    <row r="814" spans="1:11" ht="15.75">
      <c r="A814" s="18">
        <v>787</v>
      </c>
      <c r="B814" s="18">
        <v>34</v>
      </c>
      <c r="C814" s="39" t="s">
        <v>1736</v>
      </c>
      <c r="D814" s="138"/>
      <c r="E814" s="24">
        <v>95000</v>
      </c>
      <c r="F814" s="26">
        <v>95000</v>
      </c>
      <c r="G814" s="11"/>
      <c r="H814" s="129">
        <f t="shared" si="21"/>
        <v>95000</v>
      </c>
      <c r="K814" s="11"/>
    </row>
    <row r="815" spans="1:11" ht="15.75">
      <c r="A815" s="18">
        <v>788</v>
      </c>
      <c r="B815" s="18">
        <v>35</v>
      </c>
      <c r="C815" s="39" t="s">
        <v>1737</v>
      </c>
      <c r="D815" s="138"/>
      <c r="E815" s="24">
        <v>145000</v>
      </c>
      <c r="F815" s="26">
        <v>145000</v>
      </c>
      <c r="G815" s="11"/>
      <c r="H815" s="129">
        <f t="shared" si="21"/>
        <v>145000</v>
      </c>
      <c r="K815" s="11"/>
    </row>
    <row r="816" spans="1:11" ht="15.75">
      <c r="A816" s="18">
        <v>789</v>
      </c>
      <c r="B816" s="18">
        <v>36</v>
      </c>
      <c r="C816" s="39" t="s">
        <v>1738</v>
      </c>
      <c r="D816" s="138"/>
      <c r="E816" s="24">
        <v>80000</v>
      </c>
      <c r="F816" s="26">
        <v>80000</v>
      </c>
      <c r="G816" s="11"/>
      <c r="H816" s="129">
        <f t="shared" si="21"/>
        <v>80000</v>
      </c>
      <c r="K816" s="11"/>
    </row>
    <row r="817" spans="1:11" ht="15.75">
      <c r="A817" s="18">
        <v>790</v>
      </c>
      <c r="B817" s="18">
        <v>37</v>
      </c>
      <c r="C817" s="39" t="s">
        <v>1739</v>
      </c>
      <c r="D817" s="138"/>
      <c r="E817" s="24">
        <v>35000</v>
      </c>
      <c r="F817" s="26">
        <v>35000</v>
      </c>
      <c r="G817" s="11"/>
      <c r="H817" s="129">
        <f t="shared" si="21"/>
        <v>35000</v>
      </c>
      <c r="K817" s="11"/>
    </row>
    <row r="818" spans="1:11" ht="15.75">
      <c r="A818" s="18">
        <v>791</v>
      </c>
      <c r="B818" s="18">
        <v>38</v>
      </c>
      <c r="C818" s="39" t="s">
        <v>1740</v>
      </c>
      <c r="D818" s="138"/>
      <c r="E818" s="24">
        <v>90000</v>
      </c>
      <c r="F818" s="26">
        <v>90000</v>
      </c>
      <c r="G818" s="11"/>
      <c r="H818" s="129">
        <f t="shared" si="21"/>
        <v>90000</v>
      </c>
      <c r="K818" s="11"/>
    </row>
    <row r="819" spans="1:11" ht="15.75">
      <c r="A819" s="18">
        <v>792</v>
      </c>
      <c r="B819" s="18">
        <v>39</v>
      </c>
      <c r="C819" s="39" t="s">
        <v>1741</v>
      </c>
      <c r="D819" s="138"/>
      <c r="E819" s="24">
        <v>85000</v>
      </c>
      <c r="F819" s="26">
        <v>85000</v>
      </c>
      <c r="G819" s="11"/>
      <c r="H819" s="129">
        <f t="shared" si="21"/>
        <v>85000</v>
      </c>
      <c r="K819" s="11"/>
    </row>
    <row r="820" spans="1:11" ht="15.75">
      <c r="A820" s="18">
        <v>793</v>
      </c>
      <c r="B820" s="18">
        <v>40</v>
      </c>
      <c r="C820" s="39" t="s">
        <v>1742</v>
      </c>
      <c r="D820" s="138"/>
      <c r="E820" s="24">
        <v>180000</v>
      </c>
      <c r="F820" s="26">
        <v>180000</v>
      </c>
      <c r="G820" s="11"/>
      <c r="H820" s="129">
        <f t="shared" si="21"/>
        <v>180000</v>
      </c>
      <c r="K820" s="11"/>
    </row>
    <row r="821" spans="1:11" ht="15" customHeight="1">
      <c r="A821" s="19" t="s">
        <v>269</v>
      </c>
      <c r="B821" s="19"/>
      <c r="C821" s="41" t="s">
        <v>1743</v>
      </c>
      <c r="D821" s="138"/>
      <c r="E821" s="11"/>
      <c r="F821" s="28"/>
      <c r="G821" s="11"/>
      <c r="H821" s="129">
        <f t="shared" si="21"/>
        <v>0</v>
      </c>
      <c r="K821" s="11"/>
    </row>
    <row r="822" spans="1:11" ht="15.75">
      <c r="A822" s="189">
        <v>794</v>
      </c>
      <c r="B822" s="18">
        <v>1</v>
      </c>
      <c r="C822" s="39" t="s">
        <v>1744</v>
      </c>
      <c r="D822" s="138"/>
      <c r="E822" s="29">
        <v>35000</v>
      </c>
      <c r="F822" s="25">
        <v>35000</v>
      </c>
      <c r="G822" s="11"/>
      <c r="H822" s="129">
        <f t="shared" si="21"/>
        <v>35000</v>
      </c>
      <c r="K822" s="11"/>
    </row>
    <row r="823" spans="1:11" ht="15.75">
      <c r="A823" s="18">
        <v>795</v>
      </c>
      <c r="B823" s="18">
        <v>2</v>
      </c>
      <c r="C823" s="39" t="s">
        <v>1745</v>
      </c>
      <c r="D823" s="138"/>
      <c r="E823" s="29">
        <v>50000</v>
      </c>
      <c r="F823" s="25">
        <v>50000</v>
      </c>
      <c r="G823" s="11"/>
      <c r="H823" s="129">
        <f t="shared" si="21"/>
        <v>50000</v>
      </c>
      <c r="K823" s="11"/>
    </row>
    <row r="824" spans="1:11" ht="15.75">
      <c r="A824" s="18">
        <v>796</v>
      </c>
      <c r="B824" s="18">
        <v>3</v>
      </c>
      <c r="C824" s="39" t="s">
        <v>1746</v>
      </c>
      <c r="D824" s="138"/>
      <c r="E824" s="29">
        <v>40000</v>
      </c>
      <c r="F824" s="25">
        <v>40000</v>
      </c>
      <c r="G824" s="11"/>
      <c r="H824" s="129">
        <f t="shared" si="21"/>
        <v>40000</v>
      </c>
      <c r="K824" s="11"/>
    </row>
    <row r="825" spans="1:11" ht="15.75">
      <c r="A825" s="18">
        <v>797</v>
      </c>
      <c r="B825" s="18">
        <v>4</v>
      </c>
      <c r="C825" s="39" t="s">
        <v>1747</v>
      </c>
      <c r="D825" s="138"/>
      <c r="E825" s="29">
        <v>40000</v>
      </c>
      <c r="F825" s="25">
        <v>40000</v>
      </c>
      <c r="G825" s="11"/>
      <c r="H825" s="129">
        <f t="shared" si="21"/>
        <v>40000</v>
      </c>
      <c r="K825" s="11"/>
    </row>
    <row r="826" spans="1:11" ht="15.75">
      <c r="A826" s="18">
        <v>798</v>
      </c>
      <c r="B826" s="18">
        <v>5</v>
      </c>
      <c r="C826" s="39" t="s">
        <v>1748</v>
      </c>
      <c r="D826" s="138"/>
      <c r="E826" s="29">
        <v>40000</v>
      </c>
      <c r="F826" s="25">
        <v>40000</v>
      </c>
      <c r="G826" s="11"/>
      <c r="H826" s="129">
        <f t="shared" si="21"/>
        <v>40000</v>
      </c>
      <c r="K826" s="11"/>
    </row>
    <row r="827" spans="1:11" ht="15.75">
      <c r="A827" s="18">
        <v>799</v>
      </c>
      <c r="B827" s="18">
        <v>6</v>
      </c>
      <c r="C827" s="39" t="s">
        <v>1749</v>
      </c>
      <c r="D827" s="138"/>
      <c r="E827" s="29">
        <v>20000</v>
      </c>
      <c r="F827" s="25">
        <v>20000</v>
      </c>
      <c r="G827" s="11"/>
      <c r="H827" s="129">
        <f t="shared" si="21"/>
        <v>20000</v>
      </c>
      <c r="K827" s="11"/>
    </row>
    <row r="828" spans="1:11" ht="15.75">
      <c r="A828" s="18">
        <v>800</v>
      </c>
      <c r="B828" s="18">
        <v>7</v>
      </c>
      <c r="C828" s="39" t="s">
        <v>1750</v>
      </c>
      <c r="D828" s="138"/>
      <c r="E828" s="29">
        <v>20000</v>
      </c>
      <c r="F828" s="25">
        <v>20000</v>
      </c>
      <c r="G828" s="11"/>
      <c r="H828" s="129">
        <f t="shared" si="21"/>
        <v>20000</v>
      </c>
      <c r="K828" s="11"/>
    </row>
    <row r="829" spans="1:11" ht="15.75">
      <c r="A829" s="18">
        <v>801</v>
      </c>
      <c r="B829" s="18">
        <v>8</v>
      </c>
      <c r="C829" s="39" t="s">
        <v>1751</v>
      </c>
      <c r="D829" s="138"/>
      <c r="E829" s="29">
        <v>180000</v>
      </c>
      <c r="F829" s="28">
        <v>180000</v>
      </c>
      <c r="G829" s="11"/>
      <c r="H829" s="129">
        <f t="shared" si="21"/>
        <v>180000</v>
      </c>
      <c r="K829" s="11"/>
    </row>
    <row r="830" spans="1:11" ht="17.25" customHeight="1">
      <c r="A830" s="19" t="s">
        <v>282</v>
      </c>
      <c r="B830" s="19"/>
      <c r="C830" s="41" t="s">
        <v>1752</v>
      </c>
      <c r="D830" s="138"/>
      <c r="E830" s="11"/>
      <c r="F830" s="28"/>
      <c r="G830" s="11"/>
      <c r="H830" s="129"/>
      <c r="K830" s="11"/>
    </row>
    <row r="831" spans="1:11" ht="15.75">
      <c r="A831" s="18">
        <v>802</v>
      </c>
      <c r="B831" s="18">
        <v>1</v>
      </c>
      <c r="C831" s="39" t="s">
        <v>1753</v>
      </c>
      <c r="D831" s="138"/>
      <c r="E831" s="24">
        <v>45000</v>
      </c>
      <c r="F831" s="25">
        <v>45000</v>
      </c>
      <c r="G831" s="11"/>
      <c r="H831" s="129">
        <f t="shared" si="21"/>
        <v>45000</v>
      </c>
      <c r="K831" s="11"/>
    </row>
    <row r="832" spans="1:11" ht="31.5">
      <c r="A832" s="18">
        <v>803</v>
      </c>
      <c r="B832" s="18">
        <v>2</v>
      </c>
      <c r="C832" s="39" t="s">
        <v>1754</v>
      </c>
      <c r="D832" s="138"/>
      <c r="E832" s="24">
        <v>90000</v>
      </c>
      <c r="F832" s="26">
        <v>90000</v>
      </c>
      <c r="G832" s="11"/>
      <c r="H832" s="129">
        <f t="shared" si="21"/>
        <v>90000</v>
      </c>
      <c r="K832" s="11"/>
    </row>
    <row r="833" spans="1:11" ht="18.75" customHeight="1">
      <c r="A833" s="19" t="s">
        <v>333</v>
      </c>
      <c r="B833" s="19"/>
      <c r="C833" s="41" t="s">
        <v>976</v>
      </c>
      <c r="D833" s="138"/>
      <c r="E833" s="11"/>
      <c r="F833" s="26"/>
      <c r="G833" s="11"/>
      <c r="H833" s="129"/>
      <c r="K833" s="11"/>
    </row>
    <row r="834" spans="1:11" ht="15.75">
      <c r="A834" s="189">
        <v>804</v>
      </c>
      <c r="B834" s="18">
        <v>1</v>
      </c>
      <c r="C834" s="39" t="s">
        <v>1755</v>
      </c>
      <c r="D834" s="138"/>
      <c r="E834" s="24">
        <v>100000</v>
      </c>
      <c r="F834" s="26">
        <v>100000</v>
      </c>
      <c r="G834" s="11"/>
      <c r="H834" s="129">
        <f t="shared" si="21"/>
        <v>100000</v>
      </c>
      <c r="K834" s="11"/>
    </row>
    <row r="835" spans="1:11" ht="15.75">
      <c r="A835" s="18">
        <v>805</v>
      </c>
      <c r="B835" s="18">
        <v>2</v>
      </c>
      <c r="C835" s="39" t="s">
        <v>1756</v>
      </c>
      <c r="D835" s="138">
        <v>3</v>
      </c>
      <c r="E835" s="24">
        <v>100000</v>
      </c>
      <c r="F835" s="26">
        <v>100000</v>
      </c>
      <c r="G835" s="11">
        <v>28500</v>
      </c>
      <c r="H835" s="129">
        <f t="shared" si="21"/>
        <v>128500</v>
      </c>
      <c r="K835" s="11"/>
    </row>
    <row r="836" spans="1:11" ht="15.75">
      <c r="A836" s="18">
        <v>806</v>
      </c>
      <c r="B836" s="18">
        <v>3</v>
      </c>
      <c r="C836" s="39" t="s">
        <v>1757</v>
      </c>
      <c r="D836" s="138">
        <v>3</v>
      </c>
      <c r="E836" s="24">
        <v>200000</v>
      </c>
      <c r="F836" s="26">
        <v>200000</v>
      </c>
      <c r="G836" s="11">
        <v>28500</v>
      </c>
      <c r="H836" s="129">
        <f t="shared" si="21"/>
        <v>228500</v>
      </c>
      <c r="K836" s="11"/>
    </row>
    <row r="837" spans="1:11" ht="31.5">
      <c r="A837" s="18">
        <v>807</v>
      </c>
      <c r="B837" s="18">
        <v>4</v>
      </c>
      <c r="C837" s="39" t="s">
        <v>2294</v>
      </c>
      <c r="D837" s="138">
        <v>3</v>
      </c>
      <c r="E837" s="24">
        <v>400000</v>
      </c>
      <c r="F837" s="26">
        <v>400000</v>
      </c>
      <c r="G837" s="11">
        <v>28500</v>
      </c>
      <c r="H837" s="129">
        <f t="shared" si="21"/>
        <v>428500</v>
      </c>
      <c r="K837" s="11"/>
    </row>
    <row r="838" spans="1:11" ht="15.75">
      <c r="A838" s="18">
        <v>808</v>
      </c>
      <c r="B838" s="18">
        <v>5</v>
      </c>
      <c r="C838" s="39" t="s">
        <v>2433</v>
      </c>
      <c r="D838" s="138">
        <v>3</v>
      </c>
      <c r="E838" s="24">
        <v>150000</v>
      </c>
      <c r="F838" s="26">
        <v>150000</v>
      </c>
      <c r="G838" s="11">
        <v>28500</v>
      </c>
      <c r="H838" s="129">
        <f t="shared" si="21"/>
        <v>178500</v>
      </c>
      <c r="K838" s="11"/>
    </row>
    <row r="839" spans="1:11" ht="15.75">
      <c r="A839" s="18">
        <v>809</v>
      </c>
      <c r="B839" s="18">
        <v>6</v>
      </c>
      <c r="C839" s="39" t="s">
        <v>2295</v>
      </c>
      <c r="D839" s="138">
        <v>3</v>
      </c>
      <c r="E839" s="24">
        <v>300000</v>
      </c>
      <c r="F839" s="26">
        <v>300000</v>
      </c>
      <c r="G839" s="11">
        <v>28500</v>
      </c>
      <c r="H839" s="129">
        <f t="shared" si="21"/>
        <v>328500</v>
      </c>
      <c r="K839" s="11"/>
    </row>
    <row r="840" spans="1:11" ht="15.75">
      <c r="A840" s="18">
        <v>810</v>
      </c>
      <c r="B840" s="18">
        <v>7</v>
      </c>
      <c r="C840" s="39" t="s">
        <v>2296</v>
      </c>
      <c r="D840" s="138"/>
      <c r="E840" s="27">
        <v>70000</v>
      </c>
      <c r="F840" s="26">
        <v>70000</v>
      </c>
      <c r="G840" s="11"/>
      <c r="H840" s="129">
        <f t="shared" si="21"/>
        <v>70000</v>
      </c>
      <c r="K840" s="11"/>
    </row>
    <row r="841" spans="1:11" ht="15.75">
      <c r="A841" s="18">
        <v>811</v>
      </c>
      <c r="B841" s="18">
        <v>8</v>
      </c>
      <c r="C841" s="39" t="s">
        <v>2297</v>
      </c>
      <c r="D841" s="138">
        <v>3</v>
      </c>
      <c r="E841" s="27">
        <v>100000</v>
      </c>
      <c r="F841" s="26">
        <v>100000</v>
      </c>
      <c r="G841" s="11">
        <v>28500</v>
      </c>
      <c r="H841" s="129">
        <f aca="true" t="shared" si="22" ref="H841:H904">F841+G841</f>
        <v>128500</v>
      </c>
      <c r="K841" s="11"/>
    </row>
    <row r="842" spans="1:11" ht="15.75">
      <c r="A842" s="19" t="s">
        <v>623</v>
      </c>
      <c r="B842" s="19"/>
      <c r="C842" s="41" t="s">
        <v>2298</v>
      </c>
      <c r="D842" s="138"/>
      <c r="E842" s="11"/>
      <c r="F842" s="28"/>
      <c r="G842" s="11"/>
      <c r="H842" s="129"/>
      <c r="K842" s="11"/>
    </row>
    <row r="843" spans="1:11" ht="15.75">
      <c r="A843" s="18">
        <v>812</v>
      </c>
      <c r="B843" s="18">
        <v>1</v>
      </c>
      <c r="C843" s="39" t="s">
        <v>2299</v>
      </c>
      <c r="D843" s="138"/>
      <c r="E843" s="24">
        <v>75000</v>
      </c>
      <c r="F843" s="25">
        <v>75000</v>
      </c>
      <c r="G843" s="11"/>
      <c r="H843" s="129">
        <f t="shared" si="22"/>
        <v>75000</v>
      </c>
      <c r="K843" s="11"/>
    </row>
    <row r="844" spans="1:11" ht="15.75">
      <c r="A844" s="98">
        <v>813</v>
      </c>
      <c r="B844" s="98">
        <v>2</v>
      </c>
      <c r="C844" s="39" t="s">
        <v>2300</v>
      </c>
      <c r="D844" s="138"/>
      <c r="E844" s="24">
        <v>75000</v>
      </c>
      <c r="F844" s="25">
        <v>75000</v>
      </c>
      <c r="G844" s="11"/>
      <c r="H844" s="129">
        <f t="shared" si="22"/>
        <v>75000</v>
      </c>
      <c r="K844" s="11"/>
    </row>
    <row r="845" spans="1:11" ht="33.75" customHeight="1">
      <c r="A845" s="98">
        <v>814</v>
      </c>
      <c r="B845" s="98">
        <v>3</v>
      </c>
      <c r="C845" s="39" t="s">
        <v>2301</v>
      </c>
      <c r="D845" s="138"/>
      <c r="E845" s="24">
        <v>35000</v>
      </c>
      <c r="F845" s="25">
        <v>35000</v>
      </c>
      <c r="G845" s="11"/>
      <c r="H845" s="129">
        <f t="shared" si="22"/>
        <v>35000</v>
      </c>
      <c r="K845" s="11"/>
    </row>
    <row r="846" spans="1:11" ht="21" customHeight="1">
      <c r="A846" s="19" t="s">
        <v>2302</v>
      </c>
      <c r="B846" s="19"/>
      <c r="C846" s="41" t="s">
        <v>2303</v>
      </c>
      <c r="D846" s="127"/>
      <c r="E846" s="11"/>
      <c r="F846" s="26"/>
      <c r="G846" s="11"/>
      <c r="H846" s="129"/>
      <c r="K846" s="11"/>
    </row>
    <row r="847" spans="1:11" ht="31.5">
      <c r="A847" s="19" t="s">
        <v>2304</v>
      </c>
      <c r="B847" s="19"/>
      <c r="C847" s="41" t="s">
        <v>2305</v>
      </c>
      <c r="D847" s="138"/>
      <c r="E847" s="11"/>
      <c r="F847" s="26"/>
      <c r="G847" s="11"/>
      <c r="H847" s="129"/>
      <c r="K847" s="11"/>
    </row>
    <row r="848" spans="1:11" ht="15.75">
      <c r="A848" s="189">
        <v>815</v>
      </c>
      <c r="B848" s="18">
        <v>1</v>
      </c>
      <c r="C848" s="39" t="s">
        <v>2306</v>
      </c>
      <c r="D848" s="138">
        <v>1</v>
      </c>
      <c r="E848" s="24">
        <v>250000</v>
      </c>
      <c r="F848" s="25">
        <v>250000</v>
      </c>
      <c r="G848" s="11">
        <v>144000</v>
      </c>
      <c r="H848" s="129">
        <f t="shared" si="22"/>
        <v>394000</v>
      </c>
      <c r="K848" s="11"/>
    </row>
    <row r="849" spans="1:11" ht="15.75">
      <c r="A849" s="18">
        <v>816</v>
      </c>
      <c r="B849" s="18">
        <v>2</v>
      </c>
      <c r="C849" s="39" t="s">
        <v>2307</v>
      </c>
      <c r="D849" s="138" t="s">
        <v>442</v>
      </c>
      <c r="E849" s="24">
        <v>250000</v>
      </c>
      <c r="F849" s="25">
        <v>250000</v>
      </c>
      <c r="G849" s="11">
        <v>300000</v>
      </c>
      <c r="H849" s="129">
        <f t="shared" si="22"/>
        <v>550000</v>
      </c>
      <c r="K849" s="11"/>
    </row>
    <row r="850" spans="1:11" ht="15.75">
      <c r="A850" s="18">
        <v>817</v>
      </c>
      <c r="B850" s="18">
        <v>3</v>
      </c>
      <c r="C850" s="39" t="s">
        <v>2308</v>
      </c>
      <c r="D850" s="138">
        <v>1</v>
      </c>
      <c r="E850" s="24">
        <v>200000</v>
      </c>
      <c r="F850" s="25">
        <v>200000</v>
      </c>
      <c r="G850" s="11">
        <v>144000</v>
      </c>
      <c r="H850" s="129">
        <f t="shared" si="22"/>
        <v>344000</v>
      </c>
      <c r="K850" s="11"/>
    </row>
    <row r="851" spans="1:11" ht="15.75">
      <c r="A851" s="18">
        <v>818</v>
      </c>
      <c r="B851" s="18">
        <v>4</v>
      </c>
      <c r="C851" s="39" t="s">
        <v>2309</v>
      </c>
      <c r="D851" s="138">
        <v>2</v>
      </c>
      <c r="E851" s="24">
        <v>220000</v>
      </c>
      <c r="F851" s="25">
        <v>220000</v>
      </c>
      <c r="G851" s="11">
        <v>63000</v>
      </c>
      <c r="H851" s="129">
        <f t="shared" si="22"/>
        <v>283000</v>
      </c>
      <c r="K851" s="11"/>
    </row>
    <row r="852" spans="1:11" ht="31.5">
      <c r="A852" s="18">
        <v>819</v>
      </c>
      <c r="B852" s="18">
        <v>5</v>
      </c>
      <c r="C852" s="39" t="s">
        <v>2310</v>
      </c>
      <c r="D852" s="138">
        <v>1</v>
      </c>
      <c r="E852" s="24">
        <v>260000</v>
      </c>
      <c r="F852" s="25">
        <v>260000</v>
      </c>
      <c r="G852" s="11">
        <v>144000</v>
      </c>
      <c r="H852" s="129">
        <f t="shared" si="22"/>
        <v>404000</v>
      </c>
      <c r="K852" s="11"/>
    </row>
    <row r="853" spans="1:11" ht="15.75">
      <c r="A853" s="18">
        <v>820</v>
      </c>
      <c r="B853" s="18">
        <v>6</v>
      </c>
      <c r="C853" s="39" t="s">
        <v>2311</v>
      </c>
      <c r="D853" s="138">
        <v>1</v>
      </c>
      <c r="E853" s="24">
        <v>200000</v>
      </c>
      <c r="F853" s="25">
        <v>200000</v>
      </c>
      <c r="G853" s="11">
        <v>144000</v>
      </c>
      <c r="H853" s="129">
        <f t="shared" si="22"/>
        <v>344000</v>
      </c>
      <c r="K853" s="11"/>
    </row>
    <row r="854" spans="1:11" ht="15.75">
      <c r="A854" s="18">
        <v>821</v>
      </c>
      <c r="B854" s="18">
        <v>7</v>
      </c>
      <c r="C854" s="39" t="s">
        <v>2312</v>
      </c>
      <c r="D854" s="138">
        <v>1</v>
      </c>
      <c r="E854" s="24">
        <v>250000</v>
      </c>
      <c r="F854" s="25">
        <v>250000</v>
      </c>
      <c r="G854" s="11">
        <v>144000</v>
      </c>
      <c r="H854" s="129">
        <f t="shared" si="22"/>
        <v>394000</v>
      </c>
      <c r="K854" s="11"/>
    </row>
    <row r="855" spans="1:11" ht="15.75">
      <c r="A855" s="18">
        <v>822</v>
      </c>
      <c r="B855" s="18">
        <v>8</v>
      </c>
      <c r="C855" s="39" t="s">
        <v>2313</v>
      </c>
      <c r="D855" s="138">
        <v>1</v>
      </c>
      <c r="E855" s="24">
        <v>220000</v>
      </c>
      <c r="F855" s="25">
        <v>220000</v>
      </c>
      <c r="G855" s="11">
        <v>144000</v>
      </c>
      <c r="H855" s="129">
        <f t="shared" si="22"/>
        <v>364000</v>
      </c>
      <c r="K855" s="11"/>
    </row>
    <row r="856" spans="1:11" ht="15.75">
      <c r="A856" s="18">
        <v>823</v>
      </c>
      <c r="B856" s="18">
        <v>9</v>
      </c>
      <c r="C856" s="39" t="s">
        <v>2314</v>
      </c>
      <c r="D856" s="138">
        <v>1</v>
      </c>
      <c r="E856" s="24">
        <v>220000</v>
      </c>
      <c r="F856" s="25">
        <v>220000</v>
      </c>
      <c r="G856" s="11">
        <v>144000</v>
      </c>
      <c r="H856" s="129">
        <f t="shared" si="22"/>
        <v>364000</v>
      </c>
      <c r="K856" s="11"/>
    </row>
    <row r="857" spans="1:11" ht="15.75">
      <c r="A857" s="18">
        <v>824</v>
      </c>
      <c r="B857" s="18">
        <v>10</v>
      </c>
      <c r="C857" s="39" t="s">
        <v>2315</v>
      </c>
      <c r="D857" s="138">
        <v>1</v>
      </c>
      <c r="E857" s="24">
        <v>250000</v>
      </c>
      <c r="F857" s="25">
        <v>250000</v>
      </c>
      <c r="G857" s="11">
        <v>144000</v>
      </c>
      <c r="H857" s="129">
        <f t="shared" si="22"/>
        <v>394000</v>
      </c>
      <c r="K857" s="11"/>
    </row>
    <row r="858" spans="1:11" ht="15.75">
      <c r="A858" s="18">
        <v>825</v>
      </c>
      <c r="B858" s="18">
        <v>11</v>
      </c>
      <c r="C858" s="39" t="s">
        <v>2316</v>
      </c>
      <c r="D858" s="138">
        <v>1</v>
      </c>
      <c r="E858" s="24">
        <v>220000</v>
      </c>
      <c r="F858" s="25">
        <v>220000</v>
      </c>
      <c r="G858" s="11">
        <v>144000</v>
      </c>
      <c r="H858" s="129">
        <f t="shared" si="22"/>
        <v>364000</v>
      </c>
      <c r="K858" s="11"/>
    </row>
    <row r="859" spans="1:11" ht="15.75">
      <c r="A859" s="18">
        <v>826</v>
      </c>
      <c r="B859" s="18">
        <v>12</v>
      </c>
      <c r="C859" s="39" t="s">
        <v>2317</v>
      </c>
      <c r="D859" s="138">
        <v>1</v>
      </c>
      <c r="E859" s="24">
        <v>100000</v>
      </c>
      <c r="F859" s="25">
        <v>100000</v>
      </c>
      <c r="G859" s="11">
        <v>144000</v>
      </c>
      <c r="H859" s="129">
        <f t="shared" si="22"/>
        <v>244000</v>
      </c>
      <c r="K859" s="11"/>
    </row>
    <row r="860" spans="1:11" ht="15.75">
      <c r="A860" s="18">
        <v>827</v>
      </c>
      <c r="B860" s="18">
        <v>13</v>
      </c>
      <c r="C860" s="39" t="s">
        <v>2318</v>
      </c>
      <c r="D860" s="138">
        <v>1</v>
      </c>
      <c r="E860" s="24">
        <v>80000</v>
      </c>
      <c r="F860" s="25">
        <v>80000</v>
      </c>
      <c r="G860" s="11">
        <v>144000</v>
      </c>
      <c r="H860" s="129">
        <f t="shared" si="22"/>
        <v>224000</v>
      </c>
      <c r="K860" s="11"/>
    </row>
    <row r="861" spans="1:11" ht="15.75">
      <c r="A861" s="18">
        <v>828</v>
      </c>
      <c r="B861" s="18">
        <v>14</v>
      </c>
      <c r="C861" s="39" t="s">
        <v>2319</v>
      </c>
      <c r="D861" s="138">
        <v>1</v>
      </c>
      <c r="E861" s="24">
        <v>120000</v>
      </c>
      <c r="F861" s="25">
        <v>120000</v>
      </c>
      <c r="G861" s="11">
        <v>144000</v>
      </c>
      <c r="H861" s="129">
        <f t="shared" si="22"/>
        <v>264000</v>
      </c>
      <c r="K861" s="11"/>
    </row>
    <row r="862" spans="1:11" ht="15.75">
      <c r="A862" s="18">
        <v>829</v>
      </c>
      <c r="B862" s="18">
        <v>15</v>
      </c>
      <c r="C862" s="39" t="s">
        <v>2320</v>
      </c>
      <c r="D862" s="138">
        <v>1</v>
      </c>
      <c r="E862" s="24">
        <v>150000</v>
      </c>
      <c r="F862" s="25">
        <v>150000</v>
      </c>
      <c r="G862" s="11">
        <v>144000</v>
      </c>
      <c r="H862" s="129">
        <f t="shared" si="22"/>
        <v>294000</v>
      </c>
      <c r="K862" s="11"/>
    </row>
    <row r="863" spans="1:11" ht="15.75">
      <c r="A863" s="18">
        <v>830</v>
      </c>
      <c r="B863" s="18">
        <v>16</v>
      </c>
      <c r="C863" s="39" t="s">
        <v>2321</v>
      </c>
      <c r="D863" s="138">
        <v>1</v>
      </c>
      <c r="E863" s="24">
        <v>250000</v>
      </c>
      <c r="F863" s="25">
        <v>250000</v>
      </c>
      <c r="G863" s="11">
        <v>144000</v>
      </c>
      <c r="H863" s="129">
        <f t="shared" si="22"/>
        <v>394000</v>
      </c>
      <c r="K863" s="11"/>
    </row>
    <row r="864" spans="1:11" ht="31.5">
      <c r="A864" s="18">
        <v>831</v>
      </c>
      <c r="B864" s="18">
        <v>17</v>
      </c>
      <c r="C864" s="39" t="s">
        <v>2322</v>
      </c>
      <c r="D864" s="138">
        <v>1</v>
      </c>
      <c r="E864" s="24">
        <v>220000</v>
      </c>
      <c r="F864" s="25">
        <v>220000</v>
      </c>
      <c r="G864" s="11">
        <v>144000</v>
      </c>
      <c r="H864" s="129">
        <f t="shared" si="22"/>
        <v>364000</v>
      </c>
      <c r="K864" s="11"/>
    </row>
    <row r="865" spans="1:11" ht="15.75">
      <c r="A865" s="18">
        <v>832</v>
      </c>
      <c r="B865" s="18">
        <v>18</v>
      </c>
      <c r="C865" s="39" t="s">
        <v>2323</v>
      </c>
      <c r="D865" s="138">
        <v>1</v>
      </c>
      <c r="E865" s="24">
        <v>250000</v>
      </c>
      <c r="F865" s="25">
        <v>250000</v>
      </c>
      <c r="G865" s="11">
        <v>144000</v>
      </c>
      <c r="H865" s="129">
        <f t="shared" si="22"/>
        <v>394000</v>
      </c>
      <c r="K865" s="11"/>
    </row>
    <row r="866" spans="1:11" ht="15.75">
      <c r="A866" s="18">
        <v>833</v>
      </c>
      <c r="B866" s="18">
        <v>19</v>
      </c>
      <c r="C866" s="39" t="s">
        <v>2324</v>
      </c>
      <c r="D866" s="138">
        <v>1</v>
      </c>
      <c r="E866" s="24">
        <v>250000</v>
      </c>
      <c r="F866" s="25">
        <v>250000</v>
      </c>
      <c r="G866" s="11">
        <v>144000</v>
      </c>
      <c r="H866" s="129">
        <f t="shared" si="22"/>
        <v>394000</v>
      </c>
      <c r="K866" s="11"/>
    </row>
    <row r="867" spans="1:11" ht="15.75">
      <c r="A867" s="18">
        <v>834</v>
      </c>
      <c r="B867" s="18">
        <v>20</v>
      </c>
      <c r="C867" s="39" t="s">
        <v>2325</v>
      </c>
      <c r="D867" s="138">
        <v>1</v>
      </c>
      <c r="E867" s="24">
        <v>250000</v>
      </c>
      <c r="F867" s="25">
        <v>250000</v>
      </c>
      <c r="G867" s="11">
        <v>144000</v>
      </c>
      <c r="H867" s="129">
        <f t="shared" si="22"/>
        <v>394000</v>
      </c>
      <c r="K867" s="11"/>
    </row>
    <row r="868" spans="1:11" ht="31.5">
      <c r="A868" s="18">
        <v>835</v>
      </c>
      <c r="B868" s="18">
        <v>21</v>
      </c>
      <c r="C868" s="39" t="s">
        <v>2326</v>
      </c>
      <c r="D868" s="138">
        <v>1</v>
      </c>
      <c r="E868" s="24">
        <v>270000</v>
      </c>
      <c r="F868" s="25">
        <v>270000</v>
      </c>
      <c r="G868" s="11">
        <v>144000</v>
      </c>
      <c r="H868" s="129">
        <f t="shared" si="22"/>
        <v>414000</v>
      </c>
      <c r="K868" s="11"/>
    </row>
    <row r="869" spans="1:11" ht="15.75">
      <c r="A869" s="18">
        <v>836</v>
      </c>
      <c r="B869" s="18">
        <v>22</v>
      </c>
      <c r="C869" s="39" t="s">
        <v>2327</v>
      </c>
      <c r="D869" s="138">
        <v>1</v>
      </c>
      <c r="E869" s="24">
        <v>220000</v>
      </c>
      <c r="F869" s="25">
        <v>220000</v>
      </c>
      <c r="G869" s="11">
        <v>144000</v>
      </c>
      <c r="H869" s="129">
        <f t="shared" si="22"/>
        <v>364000</v>
      </c>
      <c r="K869" s="11"/>
    </row>
    <row r="870" spans="1:11" ht="15.75">
      <c r="A870" s="18">
        <v>837</v>
      </c>
      <c r="B870" s="18">
        <v>23</v>
      </c>
      <c r="C870" s="39" t="s">
        <v>2328</v>
      </c>
      <c r="D870" s="138">
        <v>1</v>
      </c>
      <c r="E870" s="24">
        <v>250000</v>
      </c>
      <c r="F870" s="25">
        <v>250000</v>
      </c>
      <c r="G870" s="11">
        <v>144000</v>
      </c>
      <c r="H870" s="129">
        <f t="shared" si="22"/>
        <v>394000</v>
      </c>
      <c r="K870" s="11"/>
    </row>
    <row r="871" spans="1:11" ht="31.5" customHeight="1">
      <c r="A871" s="18">
        <v>838</v>
      </c>
      <c r="B871" s="18">
        <v>24</v>
      </c>
      <c r="C871" s="39" t="s">
        <v>2329</v>
      </c>
      <c r="D871" s="138">
        <v>1</v>
      </c>
      <c r="E871" s="24">
        <v>220000</v>
      </c>
      <c r="F871" s="25">
        <v>220000</v>
      </c>
      <c r="G871" s="11">
        <v>144000</v>
      </c>
      <c r="H871" s="129">
        <f t="shared" si="22"/>
        <v>364000</v>
      </c>
      <c r="K871" s="11"/>
    </row>
    <row r="872" spans="1:11" ht="15.75">
      <c r="A872" s="18">
        <v>839</v>
      </c>
      <c r="B872" s="18">
        <v>25</v>
      </c>
      <c r="C872" s="39" t="s">
        <v>2330</v>
      </c>
      <c r="D872" s="138">
        <v>1</v>
      </c>
      <c r="E872" s="24">
        <v>120000</v>
      </c>
      <c r="F872" s="25">
        <v>120000</v>
      </c>
      <c r="G872" s="11">
        <v>144000</v>
      </c>
      <c r="H872" s="129">
        <f t="shared" si="22"/>
        <v>264000</v>
      </c>
      <c r="K872" s="11"/>
    </row>
    <row r="873" spans="1:11" ht="34.5" customHeight="1">
      <c r="A873" s="18">
        <v>840</v>
      </c>
      <c r="B873" s="18">
        <v>26</v>
      </c>
      <c r="C873" s="39" t="s">
        <v>2331</v>
      </c>
      <c r="D873" s="138">
        <v>1</v>
      </c>
      <c r="E873" s="24">
        <v>220000</v>
      </c>
      <c r="F873" s="25">
        <v>220000</v>
      </c>
      <c r="G873" s="11">
        <v>144000</v>
      </c>
      <c r="H873" s="129">
        <f t="shared" si="22"/>
        <v>364000</v>
      </c>
      <c r="K873" s="11"/>
    </row>
    <row r="874" spans="1:11" ht="33.75" customHeight="1">
      <c r="A874" s="18">
        <v>841</v>
      </c>
      <c r="B874" s="18">
        <v>27</v>
      </c>
      <c r="C874" s="39" t="s">
        <v>2332</v>
      </c>
      <c r="D874" s="138">
        <v>1</v>
      </c>
      <c r="E874" s="24">
        <v>280000</v>
      </c>
      <c r="F874" s="25">
        <v>280000</v>
      </c>
      <c r="G874" s="11">
        <v>144000</v>
      </c>
      <c r="H874" s="129">
        <f t="shared" si="22"/>
        <v>424000</v>
      </c>
      <c r="K874" s="11"/>
    </row>
    <row r="875" spans="1:11" ht="36" customHeight="1">
      <c r="A875" s="18">
        <v>842</v>
      </c>
      <c r="B875" s="18">
        <v>28</v>
      </c>
      <c r="C875" s="39" t="s">
        <v>2333</v>
      </c>
      <c r="D875" s="138">
        <v>1</v>
      </c>
      <c r="E875" s="24">
        <v>170000</v>
      </c>
      <c r="F875" s="25">
        <v>170000</v>
      </c>
      <c r="G875" s="11">
        <v>144000</v>
      </c>
      <c r="H875" s="129">
        <f t="shared" si="22"/>
        <v>314000</v>
      </c>
      <c r="K875" s="11"/>
    </row>
    <row r="876" spans="1:11" ht="15.75">
      <c r="A876" s="18">
        <v>843</v>
      </c>
      <c r="B876" s="18">
        <v>29</v>
      </c>
      <c r="C876" s="39" t="s">
        <v>2334</v>
      </c>
      <c r="D876" s="138">
        <v>1</v>
      </c>
      <c r="E876" s="24">
        <v>170000</v>
      </c>
      <c r="F876" s="25">
        <v>170000</v>
      </c>
      <c r="G876" s="11">
        <v>144000</v>
      </c>
      <c r="H876" s="129">
        <f t="shared" si="22"/>
        <v>314000</v>
      </c>
      <c r="K876" s="11"/>
    </row>
    <row r="877" spans="1:11" ht="15.75">
      <c r="A877" s="18">
        <v>844</v>
      </c>
      <c r="B877" s="18">
        <v>30</v>
      </c>
      <c r="C877" s="39" t="s">
        <v>2335</v>
      </c>
      <c r="D877" s="138">
        <v>1</v>
      </c>
      <c r="E877" s="24">
        <v>150000</v>
      </c>
      <c r="F877" s="25">
        <v>150000</v>
      </c>
      <c r="G877" s="11">
        <v>144000</v>
      </c>
      <c r="H877" s="129">
        <f t="shared" si="22"/>
        <v>294000</v>
      </c>
      <c r="K877" s="11"/>
    </row>
    <row r="878" spans="1:11" ht="15.75">
      <c r="A878" s="18">
        <v>845</v>
      </c>
      <c r="B878" s="18">
        <v>31</v>
      </c>
      <c r="C878" s="39" t="s">
        <v>2336</v>
      </c>
      <c r="D878" s="138">
        <v>1</v>
      </c>
      <c r="E878" s="24">
        <v>150000</v>
      </c>
      <c r="F878" s="25">
        <v>150000</v>
      </c>
      <c r="G878" s="11">
        <v>144000</v>
      </c>
      <c r="H878" s="129">
        <f t="shared" si="22"/>
        <v>294000</v>
      </c>
      <c r="K878" s="11"/>
    </row>
    <row r="879" spans="1:11" ht="15.75">
      <c r="A879" s="18">
        <v>846</v>
      </c>
      <c r="B879" s="18">
        <v>32</v>
      </c>
      <c r="C879" s="39" t="s">
        <v>2337</v>
      </c>
      <c r="D879" s="138">
        <v>1</v>
      </c>
      <c r="E879" s="24">
        <v>220000</v>
      </c>
      <c r="F879" s="25">
        <v>220000</v>
      </c>
      <c r="G879" s="11">
        <v>144000</v>
      </c>
      <c r="H879" s="129">
        <f t="shared" si="22"/>
        <v>364000</v>
      </c>
      <c r="K879" s="11"/>
    </row>
    <row r="880" spans="1:11" ht="15.75">
      <c r="A880" s="18">
        <v>847</v>
      </c>
      <c r="B880" s="18">
        <v>33</v>
      </c>
      <c r="C880" s="39" t="s">
        <v>2338</v>
      </c>
      <c r="D880" s="138">
        <v>1</v>
      </c>
      <c r="E880" s="24">
        <v>250000</v>
      </c>
      <c r="F880" s="25">
        <v>250000</v>
      </c>
      <c r="G880" s="11">
        <v>144000</v>
      </c>
      <c r="H880" s="129">
        <f t="shared" si="22"/>
        <v>394000</v>
      </c>
      <c r="K880" s="11"/>
    </row>
    <row r="881" spans="1:11" ht="15.75">
      <c r="A881" s="18">
        <v>848</v>
      </c>
      <c r="B881" s="18">
        <v>34</v>
      </c>
      <c r="C881" s="39" t="s">
        <v>2339</v>
      </c>
      <c r="D881" s="138">
        <v>1</v>
      </c>
      <c r="E881" s="24">
        <v>220000</v>
      </c>
      <c r="F881" s="25">
        <v>220000</v>
      </c>
      <c r="G881" s="11">
        <v>144000</v>
      </c>
      <c r="H881" s="129">
        <f t="shared" si="22"/>
        <v>364000</v>
      </c>
      <c r="K881" s="11"/>
    </row>
    <row r="882" spans="1:11" ht="15.75">
      <c r="A882" s="18">
        <v>849</v>
      </c>
      <c r="B882" s="18">
        <v>35</v>
      </c>
      <c r="C882" s="39" t="s">
        <v>2340</v>
      </c>
      <c r="D882" s="138">
        <v>1</v>
      </c>
      <c r="E882" s="24">
        <v>250000</v>
      </c>
      <c r="F882" s="25">
        <v>250000</v>
      </c>
      <c r="G882" s="11">
        <v>144000</v>
      </c>
      <c r="H882" s="129">
        <f t="shared" si="22"/>
        <v>394000</v>
      </c>
      <c r="K882" s="11"/>
    </row>
    <row r="883" spans="1:11" ht="47.25">
      <c r="A883" s="19" t="s">
        <v>2341</v>
      </c>
      <c r="B883" s="19"/>
      <c r="C883" s="41" t="s">
        <v>2342</v>
      </c>
      <c r="D883" s="138"/>
      <c r="E883" s="11"/>
      <c r="F883" s="26"/>
      <c r="G883" s="11"/>
      <c r="H883" s="129">
        <f t="shared" si="22"/>
        <v>0</v>
      </c>
      <c r="K883" s="11"/>
    </row>
    <row r="884" spans="1:11" ht="15.75">
      <c r="A884" s="189">
        <v>850</v>
      </c>
      <c r="B884" s="18">
        <v>1</v>
      </c>
      <c r="C884" s="39" t="s">
        <v>2343</v>
      </c>
      <c r="D884" s="138">
        <v>1</v>
      </c>
      <c r="E884" s="24">
        <v>100000</v>
      </c>
      <c r="F884" s="25">
        <v>100000</v>
      </c>
      <c r="G884" s="11">
        <v>144000</v>
      </c>
      <c r="H884" s="129">
        <f t="shared" si="22"/>
        <v>244000</v>
      </c>
      <c r="K884" s="11"/>
    </row>
    <row r="885" spans="1:11" ht="15.75">
      <c r="A885" s="18">
        <v>851</v>
      </c>
      <c r="B885" s="18">
        <v>2</v>
      </c>
      <c r="C885" s="39" t="s">
        <v>2344</v>
      </c>
      <c r="D885" s="138">
        <v>1</v>
      </c>
      <c r="E885" s="24">
        <v>100000</v>
      </c>
      <c r="F885" s="25">
        <v>100000</v>
      </c>
      <c r="G885" s="11">
        <v>144000</v>
      </c>
      <c r="H885" s="129">
        <f t="shared" si="22"/>
        <v>244000</v>
      </c>
      <c r="K885" s="11"/>
    </row>
    <row r="886" spans="1:11" ht="15.75">
      <c r="A886" s="18">
        <v>852</v>
      </c>
      <c r="B886" s="18">
        <v>3</v>
      </c>
      <c r="C886" s="39" t="s">
        <v>2345</v>
      </c>
      <c r="D886" s="138" t="s">
        <v>2461</v>
      </c>
      <c r="E886" s="24">
        <v>120000</v>
      </c>
      <c r="F886" s="25">
        <v>120000</v>
      </c>
      <c r="G886" s="11">
        <v>300000</v>
      </c>
      <c r="H886" s="129">
        <f t="shared" si="22"/>
        <v>420000</v>
      </c>
      <c r="K886" s="11"/>
    </row>
    <row r="887" spans="1:11" ht="32.25" customHeight="1">
      <c r="A887" s="18">
        <v>853</v>
      </c>
      <c r="B887" s="18">
        <v>4</v>
      </c>
      <c r="C887" s="39" t="s">
        <v>2346</v>
      </c>
      <c r="D887" s="138">
        <v>1</v>
      </c>
      <c r="E887" s="24">
        <v>220000</v>
      </c>
      <c r="F887" s="25">
        <v>220000</v>
      </c>
      <c r="G887" s="11">
        <v>144000</v>
      </c>
      <c r="H887" s="129">
        <f t="shared" si="22"/>
        <v>364000</v>
      </c>
      <c r="K887" s="11"/>
    </row>
    <row r="888" spans="1:11" ht="15.75">
      <c r="A888" s="18">
        <v>854</v>
      </c>
      <c r="B888" s="18">
        <v>5</v>
      </c>
      <c r="C888" s="39" t="s">
        <v>2347</v>
      </c>
      <c r="D888" s="138">
        <v>1</v>
      </c>
      <c r="E888" s="24">
        <v>70000</v>
      </c>
      <c r="F888" s="25">
        <v>70000</v>
      </c>
      <c r="G888" s="11">
        <v>144000</v>
      </c>
      <c r="H888" s="129">
        <f t="shared" si="22"/>
        <v>214000</v>
      </c>
      <c r="K888" s="11"/>
    </row>
    <row r="889" spans="1:11" ht="31.5">
      <c r="A889" s="18">
        <v>855</v>
      </c>
      <c r="B889" s="18">
        <v>6</v>
      </c>
      <c r="C889" s="39" t="s">
        <v>2348</v>
      </c>
      <c r="D889" s="138" t="s">
        <v>2461</v>
      </c>
      <c r="E889" s="24">
        <v>300000</v>
      </c>
      <c r="F889" s="25">
        <v>300000</v>
      </c>
      <c r="G889" s="11">
        <v>300000</v>
      </c>
      <c r="H889" s="129">
        <f t="shared" si="22"/>
        <v>600000</v>
      </c>
      <c r="K889" s="11"/>
    </row>
    <row r="890" spans="1:11" ht="15.75">
      <c r="A890" s="18">
        <v>856</v>
      </c>
      <c r="B890" s="18">
        <v>7</v>
      </c>
      <c r="C890" s="39" t="s">
        <v>2349</v>
      </c>
      <c r="D890" s="138" t="s">
        <v>2461</v>
      </c>
      <c r="E890" s="24">
        <v>150000</v>
      </c>
      <c r="F890" s="25">
        <v>150000</v>
      </c>
      <c r="G890" s="11">
        <v>300000</v>
      </c>
      <c r="H890" s="129">
        <f t="shared" si="22"/>
        <v>450000</v>
      </c>
      <c r="K890" s="11"/>
    </row>
    <row r="891" spans="1:11" ht="31.5">
      <c r="A891" s="18">
        <v>857</v>
      </c>
      <c r="B891" s="18">
        <v>8</v>
      </c>
      <c r="C891" s="39" t="s">
        <v>2350</v>
      </c>
      <c r="D891" s="138" t="s">
        <v>2461</v>
      </c>
      <c r="E891" s="24">
        <v>280000</v>
      </c>
      <c r="F891" s="25">
        <v>280000</v>
      </c>
      <c r="G891" s="11">
        <v>300000</v>
      </c>
      <c r="H891" s="129">
        <f t="shared" si="22"/>
        <v>580000</v>
      </c>
      <c r="K891" s="11"/>
    </row>
    <row r="892" spans="1:11" ht="15.75">
      <c r="A892" s="18">
        <v>858</v>
      </c>
      <c r="B892" s="18">
        <v>9</v>
      </c>
      <c r="C892" s="39" t="s">
        <v>2351</v>
      </c>
      <c r="D892" s="138">
        <v>1</v>
      </c>
      <c r="E892" s="24">
        <v>170000</v>
      </c>
      <c r="F892" s="25">
        <v>170000</v>
      </c>
      <c r="G892" s="11">
        <v>144000</v>
      </c>
      <c r="H892" s="129">
        <f t="shared" si="22"/>
        <v>314000</v>
      </c>
      <c r="K892" s="11"/>
    </row>
    <row r="893" spans="1:11" ht="15.75">
      <c r="A893" s="18">
        <v>859</v>
      </c>
      <c r="B893" s="18">
        <v>10</v>
      </c>
      <c r="C893" s="39" t="s">
        <v>2352</v>
      </c>
      <c r="D893" s="138">
        <v>1</v>
      </c>
      <c r="E893" s="24">
        <v>300000</v>
      </c>
      <c r="F893" s="25">
        <v>300000</v>
      </c>
      <c r="G893" s="11">
        <v>144000</v>
      </c>
      <c r="H893" s="129">
        <f t="shared" si="22"/>
        <v>444000</v>
      </c>
      <c r="K893" s="11"/>
    </row>
    <row r="894" spans="1:11" ht="31.5">
      <c r="A894" s="18">
        <v>860</v>
      </c>
      <c r="B894" s="18">
        <v>11</v>
      </c>
      <c r="C894" s="39" t="s">
        <v>2353</v>
      </c>
      <c r="D894" s="138" t="s">
        <v>2461</v>
      </c>
      <c r="E894" s="24">
        <v>300000</v>
      </c>
      <c r="F894" s="25">
        <v>300000</v>
      </c>
      <c r="G894" s="11">
        <v>300000</v>
      </c>
      <c r="H894" s="129">
        <f t="shared" si="22"/>
        <v>600000</v>
      </c>
      <c r="K894" s="11"/>
    </row>
    <row r="895" spans="1:11" ht="15.75">
      <c r="A895" s="18">
        <v>861</v>
      </c>
      <c r="B895" s="18">
        <v>12</v>
      </c>
      <c r="C895" s="39" t="s">
        <v>2354</v>
      </c>
      <c r="D895" s="138" t="s">
        <v>2461</v>
      </c>
      <c r="E895" s="24">
        <v>420000</v>
      </c>
      <c r="F895" s="25">
        <v>420000</v>
      </c>
      <c r="G895" s="11">
        <v>300000</v>
      </c>
      <c r="H895" s="129">
        <f t="shared" si="22"/>
        <v>720000</v>
      </c>
      <c r="K895" s="11"/>
    </row>
    <row r="896" spans="1:11" ht="15.75">
      <c r="A896" s="18">
        <v>862</v>
      </c>
      <c r="B896" s="18">
        <v>13</v>
      </c>
      <c r="C896" s="39" t="s">
        <v>2355</v>
      </c>
      <c r="D896" s="138" t="s">
        <v>2461</v>
      </c>
      <c r="E896" s="24">
        <v>270000</v>
      </c>
      <c r="F896" s="25">
        <v>270000</v>
      </c>
      <c r="G896" s="11">
        <v>300000</v>
      </c>
      <c r="H896" s="129">
        <f t="shared" si="22"/>
        <v>570000</v>
      </c>
      <c r="K896" s="11"/>
    </row>
    <row r="897" spans="1:11" ht="15.75">
      <c r="A897" s="18">
        <v>863</v>
      </c>
      <c r="B897" s="18">
        <v>14</v>
      </c>
      <c r="C897" s="39" t="s">
        <v>2356</v>
      </c>
      <c r="D897" s="138" t="s">
        <v>2461</v>
      </c>
      <c r="E897" s="24">
        <v>420000</v>
      </c>
      <c r="F897" s="25">
        <v>420000</v>
      </c>
      <c r="G897" s="11">
        <v>300000</v>
      </c>
      <c r="H897" s="129">
        <f t="shared" si="22"/>
        <v>720000</v>
      </c>
      <c r="K897" s="11"/>
    </row>
    <row r="898" spans="1:11" ht="15.75">
      <c r="A898" s="18">
        <v>864</v>
      </c>
      <c r="B898" s="18">
        <v>15</v>
      </c>
      <c r="C898" s="39" t="s">
        <v>2357</v>
      </c>
      <c r="D898" s="138" t="s">
        <v>2461</v>
      </c>
      <c r="E898" s="24">
        <v>420000</v>
      </c>
      <c r="F898" s="25">
        <v>420000</v>
      </c>
      <c r="G898" s="11">
        <v>300000</v>
      </c>
      <c r="H898" s="129">
        <f t="shared" si="22"/>
        <v>720000</v>
      </c>
      <c r="K898" s="11"/>
    </row>
    <row r="899" spans="1:11" ht="15.75">
      <c r="A899" s="18">
        <v>865</v>
      </c>
      <c r="B899" s="18">
        <v>16</v>
      </c>
      <c r="C899" s="39" t="s">
        <v>2358</v>
      </c>
      <c r="D899" s="138" t="s">
        <v>2461</v>
      </c>
      <c r="E899" s="24">
        <v>420000</v>
      </c>
      <c r="F899" s="25">
        <v>420000</v>
      </c>
      <c r="G899" s="11">
        <v>300000</v>
      </c>
      <c r="H899" s="129">
        <f t="shared" si="22"/>
        <v>720000</v>
      </c>
      <c r="K899" s="11"/>
    </row>
    <row r="900" spans="1:11" ht="31.5">
      <c r="A900" s="18">
        <v>866</v>
      </c>
      <c r="B900" s="18">
        <v>17</v>
      </c>
      <c r="C900" s="39" t="s">
        <v>2359</v>
      </c>
      <c r="D900" s="138" t="s">
        <v>2461</v>
      </c>
      <c r="E900" s="24">
        <v>420000</v>
      </c>
      <c r="F900" s="25">
        <v>420000</v>
      </c>
      <c r="G900" s="11">
        <v>300000</v>
      </c>
      <c r="H900" s="129">
        <f t="shared" si="22"/>
        <v>720000</v>
      </c>
      <c r="K900" s="11"/>
    </row>
    <row r="901" spans="1:11" ht="24.75" customHeight="1">
      <c r="A901" s="19" t="s">
        <v>2360</v>
      </c>
      <c r="B901" s="19"/>
      <c r="C901" s="41" t="s">
        <v>2361</v>
      </c>
      <c r="D901" s="127"/>
      <c r="E901" s="11"/>
      <c r="F901" s="26"/>
      <c r="G901" s="11"/>
      <c r="H901" s="129"/>
      <c r="K901" s="11"/>
    </row>
    <row r="902" spans="1:11" ht="15.75">
      <c r="A902" s="189">
        <v>867</v>
      </c>
      <c r="B902" s="18">
        <v>1</v>
      </c>
      <c r="C902" s="39" t="s">
        <v>2362</v>
      </c>
      <c r="D902" s="138"/>
      <c r="E902" s="24">
        <v>15000</v>
      </c>
      <c r="F902" s="25">
        <v>15000</v>
      </c>
      <c r="G902" s="11"/>
      <c r="H902" s="129">
        <f t="shared" si="22"/>
        <v>15000</v>
      </c>
      <c r="K902" s="11"/>
    </row>
    <row r="903" spans="1:11" ht="15.75">
      <c r="A903" s="18">
        <v>868</v>
      </c>
      <c r="B903" s="18">
        <v>2</v>
      </c>
      <c r="C903" s="39" t="s">
        <v>2363</v>
      </c>
      <c r="D903" s="138"/>
      <c r="E903" s="24">
        <v>20000</v>
      </c>
      <c r="F903" s="25">
        <v>20000</v>
      </c>
      <c r="G903" s="11"/>
      <c r="H903" s="129">
        <f t="shared" si="22"/>
        <v>20000</v>
      </c>
      <c r="K903" s="11"/>
    </row>
    <row r="904" spans="1:11" ht="15.75">
      <c r="A904" s="18">
        <v>869</v>
      </c>
      <c r="B904" s="18">
        <v>3</v>
      </c>
      <c r="C904" s="39" t="s">
        <v>2364</v>
      </c>
      <c r="D904" s="138"/>
      <c r="E904" s="24">
        <v>10000</v>
      </c>
      <c r="F904" s="25">
        <v>10000</v>
      </c>
      <c r="G904" s="11"/>
      <c r="H904" s="129">
        <f t="shared" si="22"/>
        <v>10000</v>
      </c>
      <c r="K904" s="11"/>
    </row>
    <row r="905" spans="1:11" ht="15.75">
      <c r="A905" s="18">
        <v>870</v>
      </c>
      <c r="B905" s="18">
        <v>4</v>
      </c>
      <c r="C905" s="39" t="s">
        <v>2365</v>
      </c>
      <c r="D905" s="138"/>
      <c r="E905" s="24">
        <v>25000</v>
      </c>
      <c r="F905" s="25">
        <v>25000</v>
      </c>
      <c r="G905" s="11"/>
      <c r="H905" s="129">
        <f aca="true" t="shared" si="23" ref="H905:H954">F905+G905</f>
        <v>25000</v>
      </c>
      <c r="K905" s="11"/>
    </row>
    <row r="906" spans="1:11" ht="15.75">
      <c r="A906" s="18">
        <v>871</v>
      </c>
      <c r="B906" s="18">
        <v>5</v>
      </c>
      <c r="C906" s="39" t="s">
        <v>1786</v>
      </c>
      <c r="D906" s="138"/>
      <c r="E906" s="24">
        <v>20000</v>
      </c>
      <c r="F906" s="25">
        <v>20000</v>
      </c>
      <c r="G906" s="11"/>
      <c r="H906" s="129">
        <f t="shared" si="23"/>
        <v>20000</v>
      </c>
      <c r="K906" s="11"/>
    </row>
    <row r="907" spans="1:11" ht="15.75">
      <c r="A907" s="18">
        <v>872</v>
      </c>
      <c r="B907" s="18">
        <v>6</v>
      </c>
      <c r="C907" s="39" t="s">
        <v>1787</v>
      </c>
      <c r="D907" s="138">
        <v>2</v>
      </c>
      <c r="E907" s="24">
        <v>100000</v>
      </c>
      <c r="F907" s="26">
        <v>100000</v>
      </c>
      <c r="G907" s="11">
        <v>63000</v>
      </c>
      <c r="H907" s="129">
        <f t="shared" si="23"/>
        <v>163000</v>
      </c>
      <c r="K907" s="11"/>
    </row>
    <row r="908" spans="1:11" ht="15.75">
      <c r="A908" s="18">
        <v>873</v>
      </c>
      <c r="B908" s="18">
        <v>7</v>
      </c>
      <c r="C908" s="39" t="s">
        <v>1788</v>
      </c>
      <c r="D908" s="138">
        <v>3</v>
      </c>
      <c r="E908" s="24">
        <v>150000</v>
      </c>
      <c r="F908" s="26">
        <v>150000</v>
      </c>
      <c r="G908" s="11">
        <v>28500</v>
      </c>
      <c r="H908" s="129">
        <f t="shared" si="23"/>
        <v>178500</v>
      </c>
      <c r="K908" s="11"/>
    </row>
    <row r="909" spans="1:11" ht="15.75">
      <c r="A909" s="18">
        <v>874</v>
      </c>
      <c r="B909" s="18">
        <v>8</v>
      </c>
      <c r="C909" s="39" t="s">
        <v>1789</v>
      </c>
      <c r="D909" s="138">
        <v>3</v>
      </c>
      <c r="E909" s="24">
        <v>100000</v>
      </c>
      <c r="F909" s="25">
        <v>100000</v>
      </c>
      <c r="G909" s="11">
        <v>28500</v>
      </c>
      <c r="H909" s="129">
        <f t="shared" si="23"/>
        <v>128500</v>
      </c>
      <c r="K909" s="11"/>
    </row>
    <row r="910" spans="1:11" ht="15.75">
      <c r="A910" s="18">
        <v>875</v>
      </c>
      <c r="B910" s="18">
        <v>9</v>
      </c>
      <c r="C910" s="39" t="s">
        <v>1255</v>
      </c>
      <c r="D910" s="138">
        <v>3</v>
      </c>
      <c r="E910" s="24">
        <v>100000</v>
      </c>
      <c r="F910" s="25">
        <v>100000</v>
      </c>
      <c r="G910" s="11">
        <v>28500</v>
      </c>
      <c r="H910" s="129">
        <f t="shared" si="23"/>
        <v>128500</v>
      </c>
      <c r="K910" s="11"/>
    </row>
    <row r="911" spans="1:11" ht="15.75">
      <c r="A911" s="19" t="s">
        <v>776</v>
      </c>
      <c r="B911" s="19"/>
      <c r="C911" s="41" t="s">
        <v>1790</v>
      </c>
      <c r="D911" s="138"/>
      <c r="E911" s="11"/>
      <c r="F911" s="26"/>
      <c r="G911" s="11"/>
      <c r="H911" s="129"/>
      <c r="K911" s="11"/>
    </row>
    <row r="912" spans="1:11" ht="19.5" customHeight="1">
      <c r="A912" s="19" t="s">
        <v>778</v>
      </c>
      <c r="B912" s="19"/>
      <c r="C912" s="41" t="s">
        <v>1791</v>
      </c>
      <c r="D912" s="138"/>
      <c r="E912" s="11"/>
      <c r="F912" s="26"/>
      <c r="G912" s="11"/>
      <c r="H912" s="129"/>
      <c r="K912" s="11"/>
    </row>
    <row r="913" spans="1:11" ht="15.75">
      <c r="A913" s="189">
        <v>876</v>
      </c>
      <c r="B913" s="18">
        <v>1</v>
      </c>
      <c r="C913" s="39" t="s">
        <v>1792</v>
      </c>
      <c r="D913" s="138">
        <v>3</v>
      </c>
      <c r="E913" s="24">
        <v>150000</v>
      </c>
      <c r="F913" s="25">
        <v>150000</v>
      </c>
      <c r="G913" s="11">
        <v>28500</v>
      </c>
      <c r="H913" s="129">
        <f t="shared" si="23"/>
        <v>178500</v>
      </c>
      <c r="K913" s="11"/>
    </row>
    <row r="914" spans="1:11" ht="15.75">
      <c r="A914" s="18">
        <v>877</v>
      </c>
      <c r="B914" s="18">
        <v>2</v>
      </c>
      <c r="C914" s="39" t="s">
        <v>1793</v>
      </c>
      <c r="D914" s="138"/>
      <c r="E914" s="24">
        <v>30000</v>
      </c>
      <c r="F914" s="26">
        <v>30000</v>
      </c>
      <c r="G914" s="11"/>
      <c r="H914" s="129">
        <f t="shared" si="23"/>
        <v>30000</v>
      </c>
      <c r="K914" s="11"/>
    </row>
    <row r="915" spans="1:11" ht="15.75">
      <c r="A915" s="18">
        <v>878</v>
      </c>
      <c r="B915" s="18">
        <v>3</v>
      </c>
      <c r="C915" s="39" t="s">
        <v>1794</v>
      </c>
      <c r="D915" s="138">
        <v>2</v>
      </c>
      <c r="E915" s="24">
        <v>500000</v>
      </c>
      <c r="F915" s="25">
        <v>500000</v>
      </c>
      <c r="G915" s="11">
        <v>63000</v>
      </c>
      <c r="H915" s="129">
        <f t="shared" si="23"/>
        <v>563000</v>
      </c>
      <c r="K915" s="11"/>
    </row>
    <row r="916" spans="1:11" ht="15.75">
      <c r="A916" s="18">
        <v>879</v>
      </c>
      <c r="B916" s="18">
        <v>4</v>
      </c>
      <c r="C916" s="39" t="s">
        <v>1795</v>
      </c>
      <c r="D916" s="138">
        <v>2</v>
      </c>
      <c r="E916" s="24">
        <v>170000</v>
      </c>
      <c r="F916" s="26">
        <v>170000</v>
      </c>
      <c r="G916" s="11">
        <v>63000</v>
      </c>
      <c r="H916" s="129">
        <f t="shared" si="23"/>
        <v>233000</v>
      </c>
      <c r="K916" s="11"/>
    </row>
    <row r="917" spans="1:11" ht="15.75">
      <c r="A917" s="18">
        <v>880</v>
      </c>
      <c r="B917" s="18">
        <v>5</v>
      </c>
      <c r="C917" s="39" t="s">
        <v>978</v>
      </c>
      <c r="D917" s="138">
        <v>1</v>
      </c>
      <c r="E917" s="24">
        <v>500000</v>
      </c>
      <c r="F917" s="25">
        <v>500000</v>
      </c>
      <c r="G917" s="11">
        <v>144000</v>
      </c>
      <c r="H917" s="129">
        <f>F917+G917</f>
        <v>644000</v>
      </c>
      <c r="K917" s="11"/>
    </row>
    <row r="918" spans="1:11" ht="15.75">
      <c r="A918" s="18">
        <v>881</v>
      </c>
      <c r="B918" s="18">
        <v>6</v>
      </c>
      <c r="C918" s="39" t="s">
        <v>977</v>
      </c>
      <c r="D918" s="138"/>
      <c r="E918" s="24"/>
      <c r="F918" s="25">
        <v>20000</v>
      </c>
      <c r="G918" s="11"/>
      <c r="H918" s="129">
        <f>F918+G918</f>
        <v>20000</v>
      </c>
      <c r="K918" s="11"/>
    </row>
    <row r="919" spans="1:11" ht="19.5" customHeight="1">
      <c r="A919" s="19" t="s">
        <v>833</v>
      </c>
      <c r="B919" s="19"/>
      <c r="C919" s="41" t="s">
        <v>1796</v>
      </c>
      <c r="D919" s="138"/>
      <c r="E919" s="11"/>
      <c r="F919" s="26"/>
      <c r="G919" s="11"/>
      <c r="H919" s="129"/>
      <c r="K919" s="11"/>
    </row>
    <row r="920" spans="1:11" ht="20.25" customHeight="1">
      <c r="A920" s="19" t="s">
        <v>1797</v>
      </c>
      <c r="B920" s="19"/>
      <c r="C920" s="41" t="s">
        <v>1798</v>
      </c>
      <c r="D920" s="138"/>
      <c r="E920" s="11"/>
      <c r="F920" s="26"/>
      <c r="G920" s="11"/>
      <c r="H920" s="129"/>
      <c r="K920" s="11"/>
    </row>
    <row r="921" spans="1:11" ht="15.75">
      <c r="A921" s="189">
        <v>882</v>
      </c>
      <c r="B921" s="18">
        <v>1</v>
      </c>
      <c r="C921" s="39" t="s">
        <v>1799</v>
      </c>
      <c r="D921" s="138"/>
      <c r="E921" s="24">
        <v>40000</v>
      </c>
      <c r="F921" s="25">
        <v>40000</v>
      </c>
      <c r="G921" s="11"/>
      <c r="H921" s="129">
        <f t="shared" si="23"/>
        <v>40000</v>
      </c>
      <c r="K921" s="11"/>
    </row>
    <row r="922" spans="1:11" ht="15.75">
      <c r="A922" s="18">
        <v>883</v>
      </c>
      <c r="B922" s="18">
        <v>2</v>
      </c>
      <c r="C922" s="39" t="s">
        <v>1800</v>
      </c>
      <c r="D922" s="138"/>
      <c r="E922" s="24">
        <v>45000</v>
      </c>
      <c r="F922" s="25">
        <v>45000</v>
      </c>
      <c r="G922" s="11"/>
      <c r="H922" s="129">
        <f t="shared" si="23"/>
        <v>45000</v>
      </c>
      <c r="K922" s="11"/>
    </row>
    <row r="923" spans="1:11" ht="15.75">
      <c r="A923" s="18">
        <v>884</v>
      </c>
      <c r="B923" s="18">
        <v>3</v>
      </c>
      <c r="C923" s="39" t="s">
        <v>1801</v>
      </c>
      <c r="D923" s="138"/>
      <c r="E923" s="24">
        <v>40000</v>
      </c>
      <c r="F923" s="25">
        <v>40000</v>
      </c>
      <c r="G923" s="11"/>
      <c r="H923" s="129">
        <f t="shared" si="23"/>
        <v>40000</v>
      </c>
      <c r="K923" s="11"/>
    </row>
    <row r="924" spans="1:11" ht="15.75">
      <c r="A924" s="18">
        <v>885</v>
      </c>
      <c r="B924" s="18">
        <v>4</v>
      </c>
      <c r="C924" s="39" t="s">
        <v>1802</v>
      </c>
      <c r="D924" s="138"/>
      <c r="E924" s="24">
        <v>50000</v>
      </c>
      <c r="F924" s="25">
        <v>50000</v>
      </c>
      <c r="G924" s="11"/>
      <c r="H924" s="129">
        <f t="shared" si="23"/>
        <v>50000</v>
      </c>
      <c r="K924" s="11"/>
    </row>
    <row r="925" spans="1:11" ht="15.75">
      <c r="A925" s="18">
        <v>886</v>
      </c>
      <c r="B925" s="18">
        <v>5</v>
      </c>
      <c r="C925" s="39" t="s">
        <v>1803</v>
      </c>
      <c r="D925" s="138"/>
      <c r="E925" s="24">
        <v>50000</v>
      </c>
      <c r="F925" s="25">
        <v>50000</v>
      </c>
      <c r="G925" s="11"/>
      <c r="H925" s="129">
        <f t="shared" si="23"/>
        <v>50000</v>
      </c>
      <c r="K925" s="11"/>
    </row>
    <row r="926" spans="1:11" ht="15.75">
      <c r="A926" s="18">
        <v>887</v>
      </c>
      <c r="B926" s="18">
        <v>6</v>
      </c>
      <c r="C926" s="39" t="s">
        <v>1804</v>
      </c>
      <c r="D926" s="138"/>
      <c r="E926" s="24">
        <v>20000</v>
      </c>
      <c r="F926" s="25">
        <v>20000</v>
      </c>
      <c r="G926" s="11"/>
      <c r="H926" s="129">
        <f t="shared" si="23"/>
        <v>20000</v>
      </c>
      <c r="K926" s="11"/>
    </row>
    <row r="927" spans="1:11" ht="15.75">
      <c r="A927" s="18">
        <v>888</v>
      </c>
      <c r="B927" s="18">
        <v>7</v>
      </c>
      <c r="C927" s="39" t="s">
        <v>1805</v>
      </c>
      <c r="D927" s="138"/>
      <c r="E927" s="24">
        <v>200000</v>
      </c>
      <c r="F927" s="25">
        <v>200000</v>
      </c>
      <c r="G927" s="11"/>
      <c r="H927" s="129">
        <f t="shared" si="23"/>
        <v>200000</v>
      </c>
      <c r="K927" s="11"/>
    </row>
    <row r="928" spans="1:11" ht="15.75">
      <c r="A928" s="18">
        <v>889</v>
      </c>
      <c r="B928" s="18">
        <v>8</v>
      </c>
      <c r="C928" s="39" t="s">
        <v>1806</v>
      </c>
      <c r="D928" s="138"/>
      <c r="E928" s="24">
        <v>15000</v>
      </c>
      <c r="F928" s="25">
        <v>15000</v>
      </c>
      <c r="G928" s="11"/>
      <c r="H928" s="129">
        <f t="shared" si="23"/>
        <v>15000</v>
      </c>
      <c r="K928" s="11"/>
    </row>
    <row r="929" spans="1:11" ht="21" customHeight="1">
      <c r="A929" s="19" t="s">
        <v>384</v>
      </c>
      <c r="B929" s="19"/>
      <c r="C929" s="41" t="s">
        <v>1807</v>
      </c>
      <c r="D929" s="138"/>
      <c r="E929" s="11"/>
      <c r="F929" s="26"/>
      <c r="G929" s="11"/>
      <c r="H929" s="129"/>
      <c r="K929" s="11"/>
    </row>
    <row r="930" spans="1:11" ht="31.5">
      <c r="A930" s="18">
        <v>890</v>
      </c>
      <c r="B930" s="18">
        <v>1</v>
      </c>
      <c r="C930" s="39" t="s">
        <v>1808</v>
      </c>
      <c r="D930" s="138"/>
      <c r="E930" s="27">
        <v>50000</v>
      </c>
      <c r="F930" s="25">
        <v>50000</v>
      </c>
      <c r="G930" s="11"/>
      <c r="H930" s="129">
        <f t="shared" si="23"/>
        <v>50000</v>
      </c>
      <c r="K930" s="11"/>
    </row>
    <row r="931" spans="1:11" ht="18" customHeight="1">
      <c r="A931" s="18">
        <v>891</v>
      </c>
      <c r="B931" s="18">
        <v>2</v>
      </c>
      <c r="C931" s="39" t="s">
        <v>1809</v>
      </c>
      <c r="D931" s="138"/>
      <c r="E931" s="27">
        <v>100000</v>
      </c>
      <c r="F931" s="26">
        <v>100000</v>
      </c>
      <c r="G931" s="11"/>
      <c r="H931" s="129">
        <f t="shared" si="23"/>
        <v>100000</v>
      </c>
      <c r="K931" s="11"/>
    </row>
    <row r="932" spans="1:11" ht="24" customHeight="1">
      <c r="A932" s="19" t="s">
        <v>385</v>
      </c>
      <c r="B932" s="19"/>
      <c r="C932" s="41" t="s">
        <v>1810</v>
      </c>
      <c r="D932" s="138"/>
      <c r="E932" s="11"/>
      <c r="F932" s="25"/>
      <c r="G932" s="11"/>
      <c r="H932" s="129"/>
      <c r="K932" s="11"/>
    </row>
    <row r="933" spans="1:11" ht="15.75">
      <c r="A933" s="18">
        <v>892</v>
      </c>
      <c r="B933" s="18">
        <v>1</v>
      </c>
      <c r="C933" s="39" t="s">
        <v>1811</v>
      </c>
      <c r="D933" s="138"/>
      <c r="E933" s="24">
        <v>30000</v>
      </c>
      <c r="F933" s="25">
        <v>30000</v>
      </c>
      <c r="G933" s="11"/>
      <c r="H933" s="129">
        <f t="shared" si="23"/>
        <v>30000</v>
      </c>
      <c r="K933" s="11"/>
    </row>
    <row r="934" spans="1:11" ht="15.75">
      <c r="A934" s="18">
        <v>893</v>
      </c>
      <c r="B934" s="18">
        <v>2</v>
      </c>
      <c r="C934" s="39" t="s">
        <v>1812</v>
      </c>
      <c r="D934" s="138"/>
      <c r="E934" s="24">
        <v>25000</v>
      </c>
      <c r="F934" s="25">
        <v>25000</v>
      </c>
      <c r="G934" s="11"/>
      <c r="H934" s="129">
        <f t="shared" si="23"/>
        <v>25000</v>
      </c>
      <c r="K934" s="11"/>
    </row>
    <row r="935" spans="1:11" ht="24.75" customHeight="1">
      <c r="A935" s="19" t="s">
        <v>1813</v>
      </c>
      <c r="B935" s="19"/>
      <c r="C935" s="41" t="s">
        <v>1814</v>
      </c>
      <c r="D935" s="127"/>
      <c r="E935" s="11"/>
      <c r="F935" s="26"/>
      <c r="G935" s="11"/>
      <c r="H935" s="129"/>
      <c r="K935" s="11"/>
    </row>
    <row r="936" spans="1:11" ht="15.75">
      <c r="A936" s="18">
        <v>894</v>
      </c>
      <c r="B936" s="18">
        <v>1</v>
      </c>
      <c r="C936" s="39" t="s">
        <v>1815</v>
      </c>
      <c r="D936" s="138"/>
      <c r="E936" s="24">
        <v>45000</v>
      </c>
      <c r="F936" s="25">
        <v>45000</v>
      </c>
      <c r="G936" s="11"/>
      <c r="H936" s="129">
        <f t="shared" si="23"/>
        <v>45000</v>
      </c>
      <c r="K936" s="11"/>
    </row>
    <row r="937" spans="1:11" ht="15.75">
      <c r="A937" s="18">
        <v>895</v>
      </c>
      <c r="B937" s="18">
        <v>2</v>
      </c>
      <c r="C937" s="39" t="s">
        <v>1816</v>
      </c>
      <c r="D937" s="138">
        <v>1</v>
      </c>
      <c r="E937" s="24">
        <v>600000</v>
      </c>
      <c r="F937" s="25">
        <v>600000</v>
      </c>
      <c r="G937" s="11">
        <v>144000</v>
      </c>
      <c r="H937" s="129">
        <f t="shared" si="23"/>
        <v>744000</v>
      </c>
      <c r="K937" s="11"/>
    </row>
    <row r="938" spans="1:11" ht="24.75" customHeight="1">
      <c r="A938" s="19" t="s">
        <v>386</v>
      </c>
      <c r="B938" s="19"/>
      <c r="C938" s="41" t="s">
        <v>1817</v>
      </c>
      <c r="D938" s="127"/>
      <c r="E938" s="11"/>
      <c r="F938" s="25"/>
      <c r="G938" s="11"/>
      <c r="H938" s="129"/>
      <c r="K938" s="11"/>
    </row>
    <row r="939" spans="1:11" ht="15.75">
      <c r="A939" s="189">
        <v>896</v>
      </c>
      <c r="B939" s="18">
        <v>1</v>
      </c>
      <c r="C939" s="39" t="s">
        <v>1818</v>
      </c>
      <c r="D939" s="138"/>
      <c r="E939" s="24">
        <v>2000000</v>
      </c>
      <c r="F939" s="25">
        <v>2000000</v>
      </c>
      <c r="G939" s="11"/>
      <c r="H939" s="129">
        <f t="shared" si="23"/>
        <v>2000000</v>
      </c>
      <c r="K939" s="11"/>
    </row>
    <row r="940" spans="1:11" ht="31.5">
      <c r="A940" s="18">
        <v>897</v>
      </c>
      <c r="B940" s="18">
        <v>2</v>
      </c>
      <c r="C940" s="39" t="s">
        <v>1819</v>
      </c>
      <c r="D940" s="138">
        <v>2</v>
      </c>
      <c r="E940" s="24">
        <v>2500000</v>
      </c>
      <c r="F940" s="25">
        <v>2500000</v>
      </c>
      <c r="G940" s="11">
        <v>63000</v>
      </c>
      <c r="H940" s="129">
        <f t="shared" si="23"/>
        <v>2563000</v>
      </c>
      <c r="K940" s="11"/>
    </row>
    <row r="941" spans="1:11" ht="15.75">
      <c r="A941" s="18">
        <v>898</v>
      </c>
      <c r="B941" s="18">
        <v>3</v>
      </c>
      <c r="C941" s="39" t="s">
        <v>1820</v>
      </c>
      <c r="D941" s="138">
        <v>1</v>
      </c>
      <c r="E941" s="24">
        <v>800000</v>
      </c>
      <c r="F941" s="26">
        <v>800000</v>
      </c>
      <c r="G941" s="11">
        <v>144000</v>
      </c>
      <c r="H941" s="129">
        <f t="shared" si="23"/>
        <v>944000</v>
      </c>
      <c r="K941" s="11"/>
    </row>
    <row r="942" spans="1:11" ht="15.75">
      <c r="A942" s="18">
        <v>899</v>
      </c>
      <c r="B942" s="18">
        <v>4</v>
      </c>
      <c r="C942" s="39" t="s">
        <v>1821</v>
      </c>
      <c r="D942" s="138">
        <v>1</v>
      </c>
      <c r="E942" s="24">
        <v>500000</v>
      </c>
      <c r="F942" s="26">
        <v>500000</v>
      </c>
      <c r="G942" s="11">
        <v>144000</v>
      </c>
      <c r="H942" s="129">
        <f t="shared" si="23"/>
        <v>644000</v>
      </c>
      <c r="K942" s="11"/>
    </row>
    <row r="943" spans="1:11" ht="15.75">
      <c r="A943" s="18">
        <v>900</v>
      </c>
      <c r="B943" s="18">
        <v>5</v>
      </c>
      <c r="C943" s="39" t="s">
        <v>1822</v>
      </c>
      <c r="D943" s="138">
        <v>2</v>
      </c>
      <c r="E943" s="24">
        <v>150000</v>
      </c>
      <c r="F943" s="26">
        <v>150000</v>
      </c>
      <c r="G943" s="11">
        <v>63000</v>
      </c>
      <c r="H943" s="129">
        <f t="shared" si="23"/>
        <v>213000</v>
      </c>
      <c r="K943" s="11"/>
    </row>
    <row r="944" spans="1:11" ht="15.75">
      <c r="A944" s="18">
        <v>901</v>
      </c>
      <c r="B944" s="18">
        <v>6</v>
      </c>
      <c r="C944" s="39" t="s">
        <v>1823</v>
      </c>
      <c r="D944" s="138">
        <v>2</v>
      </c>
      <c r="E944" s="24">
        <v>100000</v>
      </c>
      <c r="F944" s="26">
        <v>100000</v>
      </c>
      <c r="G944" s="11">
        <v>63000</v>
      </c>
      <c r="H944" s="129">
        <f t="shared" si="23"/>
        <v>163000</v>
      </c>
      <c r="K944" s="11"/>
    </row>
    <row r="945" spans="1:11" ht="15.75">
      <c r="A945" s="18">
        <v>902</v>
      </c>
      <c r="B945" s="18">
        <v>7</v>
      </c>
      <c r="C945" s="39" t="s">
        <v>1824</v>
      </c>
      <c r="D945" s="138"/>
      <c r="E945" s="24">
        <v>280000</v>
      </c>
      <c r="F945" s="26">
        <v>280000</v>
      </c>
      <c r="G945" s="11"/>
      <c r="H945" s="129">
        <f t="shared" si="23"/>
        <v>280000</v>
      </c>
      <c r="K945" s="11"/>
    </row>
    <row r="946" spans="1:11" ht="15.75">
      <c r="A946" s="18">
        <v>903</v>
      </c>
      <c r="B946" s="18">
        <v>8</v>
      </c>
      <c r="C946" s="39" t="s">
        <v>1825</v>
      </c>
      <c r="D946" s="138">
        <v>2</v>
      </c>
      <c r="E946" s="24">
        <v>300000</v>
      </c>
      <c r="F946" s="26">
        <v>300000</v>
      </c>
      <c r="G946" s="11">
        <v>63000</v>
      </c>
      <c r="H946" s="129">
        <f t="shared" si="23"/>
        <v>363000</v>
      </c>
      <c r="K946" s="11"/>
    </row>
    <row r="947" spans="1:11" ht="15.75">
      <c r="A947" s="18">
        <v>904</v>
      </c>
      <c r="B947" s="18">
        <v>9</v>
      </c>
      <c r="C947" s="39" t="s">
        <v>1826</v>
      </c>
      <c r="D947" s="138"/>
      <c r="E947" s="24">
        <v>80000</v>
      </c>
      <c r="F947" s="26">
        <v>80000</v>
      </c>
      <c r="G947" s="11"/>
      <c r="H947" s="129">
        <f t="shared" si="23"/>
        <v>80000</v>
      </c>
      <c r="K947" s="11"/>
    </row>
    <row r="948" spans="1:11" ht="15.75">
      <c r="A948" s="18">
        <v>905</v>
      </c>
      <c r="B948" s="18">
        <v>10</v>
      </c>
      <c r="C948" s="39" t="s">
        <v>1827</v>
      </c>
      <c r="D948" s="138">
        <v>2</v>
      </c>
      <c r="E948" s="24">
        <v>40000</v>
      </c>
      <c r="F948" s="26">
        <v>40000</v>
      </c>
      <c r="G948" s="11">
        <v>63000</v>
      </c>
      <c r="H948" s="129">
        <f t="shared" si="23"/>
        <v>103000</v>
      </c>
      <c r="K948" s="11"/>
    </row>
    <row r="949" spans="1:11" ht="15.75">
      <c r="A949" s="19" t="s">
        <v>173</v>
      </c>
      <c r="B949" s="19"/>
      <c r="C949" s="41" t="s">
        <v>1828</v>
      </c>
      <c r="D949" s="138"/>
      <c r="E949" s="11"/>
      <c r="F949" s="26"/>
      <c r="G949" s="11"/>
      <c r="H949" s="129"/>
      <c r="K949" s="11"/>
    </row>
    <row r="950" spans="1:11" ht="15.75">
      <c r="A950" s="199">
        <v>906</v>
      </c>
      <c r="B950" s="18">
        <v>1</v>
      </c>
      <c r="C950" s="39" t="s">
        <v>1829</v>
      </c>
      <c r="D950" s="138"/>
      <c r="E950" s="24">
        <v>1500000</v>
      </c>
      <c r="F950" s="25">
        <v>1500000</v>
      </c>
      <c r="G950" s="11"/>
      <c r="H950" s="129">
        <f t="shared" si="23"/>
        <v>1500000</v>
      </c>
      <c r="K950" s="11"/>
    </row>
    <row r="951" spans="1:11" ht="31.5">
      <c r="A951" s="18">
        <v>907</v>
      </c>
      <c r="B951" s="18">
        <v>2</v>
      </c>
      <c r="C951" s="39" t="s">
        <v>1841</v>
      </c>
      <c r="D951" s="138"/>
      <c r="E951" s="24"/>
      <c r="F951" s="25"/>
      <c r="G951" s="11"/>
      <c r="H951" s="129"/>
      <c r="K951" s="11"/>
    </row>
    <row r="952" spans="1:11" ht="31.5">
      <c r="A952" s="18">
        <v>908</v>
      </c>
      <c r="B952" s="18">
        <v>3</v>
      </c>
      <c r="C952" s="39" t="s">
        <v>1830</v>
      </c>
      <c r="D952" s="138" t="s">
        <v>2461</v>
      </c>
      <c r="E952" s="24">
        <v>250000</v>
      </c>
      <c r="F952" s="25">
        <v>250000</v>
      </c>
      <c r="G952" s="11">
        <v>300000</v>
      </c>
      <c r="H952" s="129">
        <f t="shared" si="23"/>
        <v>550000</v>
      </c>
      <c r="K952" s="11"/>
    </row>
    <row r="953" spans="1:11" ht="15.75">
      <c r="A953" s="18">
        <v>909</v>
      </c>
      <c r="B953" s="18">
        <v>4</v>
      </c>
      <c r="C953" s="39" t="s">
        <v>1831</v>
      </c>
      <c r="D953" s="138" t="s">
        <v>2461</v>
      </c>
      <c r="E953" s="24">
        <v>35000000</v>
      </c>
      <c r="F953" s="25">
        <v>35000000</v>
      </c>
      <c r="G953" s="11">
        <v>300000</v>
      </c>
      <c r="H953" s="129">
        <f t="shared" si="23"/>
        <v>35300000</v>
      </c>
      <c r="K953" s="11"/>
    </row>
    <row r="954" spans="1:11" ht="35.25" customHeight="1">
      <c r="A954" s="191">
        <v>910</v>
      </c>
      <c r="B954" s="191">
        <v>5</v>
      </c>
      <c r="C954" s="192" t="s">
        <v>1832</v>
      </c>
      <c r="D954" s="193" t="s">
        <v>2461</v>
      </c>
      <c r="E954" s="194">
        <v>35000000</v>
      </c>
      <c r="F954" s="195">
        <v>35000000</v>
      </c>
      <c r="G954" s="196">
        <v>300000</v>
      </c>
      <c r="H954" s="197">
        <f t="shared" si="23"/>
        <v>35300000</v>
      </c>
      <c r="K954" s="196"/>
    </row>
    <row r="955" spans="1:11" ht="31.5">
      <c r="A955" s="11"/>
      <c r="B955" s="11"/>
      <c r="C955" s="207" t="s">
        <v>44</v>
      </c>
      <c r="D955" s="127"/>
      <c r="E955" s="11"/>
      <c r="F955" s="11"/>
      <c r="G955" s="11"/>
      <c r="H955" s="11"/>
      <c r="I955" s="11"/>
      <c r="J955" s="11"/>
      <c r="K955" s="11"/>
    </row>
    <row r="956" spans="1:11" ht="15.75">
      <c r="A956" s="11"/>
      <c r="B956" s="198"/>
      <c r="C956" s="223" t="s">
        <v>568</v>
      </c>
      <c r="D956" s="127"/>
      <c r="E956" s="11"/>
      <c r="F956" s="11"/>
      <c r="G956" s="11"/>
      <c r="H956" s="11"/>
      <c r="I956" s="11"/>
      <c r="J956" s="11"/>
      <c r="K956" s="11"/>
    </row>
    <row r="957" spans="1:11" ht="15.75">
      <c r="A957" s="199">
        <v>911</v>
      </c>
      <c r="B957" s="199">
        <v>1</v>
      </c>
      <c r="C957" s="47" t="s">
        <v>45</v>
      </c>
      <c r="D957" s="127">
        <v>3</v>
      </c>
      <c r="E957" s="11"/>
      <c r="F957" s="201">
        <v>200000</v>
      </c>
      <c r="G957" s="11">
        <v>28500</v>
      </c>
      <c r="H957" s="24">
        <f>F957+G957</f>
        <v>228500</v>
      </c>
      <c r="I957" s="11"/>
      <c r="J957" s="11"/>
      <c r="K957" s="11"/>
    </row>
    <row r="958" spans="1:11" ht="15.75">
      <c r="A958" s="199">
        <v>912</v>
      </c>
      <c r="B958" s="199">
        <v>2</v>
      </c>
      <c r="C958" s="47" t="s">
        <v>46</v>
      </c>
      <c r="D958" s="127">
        <v>3</v>
      </c>
      <c r="E958" s="11"/>
      <c r="F958" s="201">
        <v>200000</v>
      </c>
      <c r="G958" s="11">
        <v>28500</v>
      </c>
      <c r="H958" s="24">
        <f aca="true" t="shared" si="24" ref="H958:H969">F958+G958</f>
        <v>228500</v>
      </c>
      <c r="I958" s="11"/>
      <c r="J958" s="11"/>
      <c r="K958" s="11"/>
    </row>
    <row r="959" spans="1:11" ht="31.5">
      <c r="A959" s="199">
        <v>913</v>
      </c>
      <c r="B959" s="199">
        <v>3</v>
      </c>
      <c r="C959" s="39" t="s">
        <v>47</v>
      </c>
      <c r="D959" s="127">
        <v>1</v>
      </c>
      <c r="E959" s="11"/>
      <c r="F959" s="201">
        <v>700000</v>
      </c>
      <c r="G959" s="11">
        <v>144000</v>
      </c>
      <c r="H959" s="24">
        <f t="shared" si="24"/>
        <v>844000</v>
      </c>
      <c r="I959" s="11"/>
      <c r="J959" s="11"/>
      <c r="K959" s="11"/>
    </row>
    <row r="960" spans="1:11" ht="31.5">
      <c r="A960" s="199">
        <v>914</v>
      </c>
      <c r="B960" s="199">
        <v>4</v>
      </c>
      <c r="C960" s="205" t="s">
        <v>48</v>
      </c>
      <c r="D960" s="127">
        <v>2</v>
      </c>
      <c r="E960" s="11"/>
      <c r="F960" s="201">
        <v>700000</v>
      </c>
      <c r="G960" s="11">
        <v>63000</v>
      </c>
      <c r="H960" s="24">
        <f t="shared" si="24"/>
        <v>763000</v>
      </c>
      <c r="I960" s="11"/>
      <c r="J960" s="11"/>
      <c r="K960" s="11"/>
    </row>
    <row r="961" spans="1:11" ht="15.75">
      <c r="A961" s="199">
        <v>915</v>
      </c>
      <c r="B961" s="199">
        <v>5</v>
      </c>
      <c r="C961" s="205" t="s">
        <v>49</v>
      </c>
      <c r="D961" s="127">
        <v>3</v>
      </c>
      <c r="E961" s="11"/>
      <c r="F961" s="201">
        <v>200000</v>
      </c>
      <c r="G961" s="11">
        <v>28500</v>
      </c>
      <c r="H961" s="24">
        <f t="shared" si="24"/>
        <v>228500</v>
      </c>
      <c r="I961" s="11"/>
      <c r="J961" s="11"/>
      <c r="K961" s="11"/>
    </row>
    <row r="962" spans="1:11" ht="15.75">
      <c r="A962" s="199">
        <v>916</v>
      </c>
      <c r="B962" s="199">
        <v>6</v>
      </c>
      <c r="C962" s="205" t="s">
        <v>50</v>
      </c>
      <c r="D962" s="127">
        <v>3</v>
      </c>
      <c r="E962" s="11"/>
      <c r="F962" s="201">
        <v>200000</v>
      </c>
      <c r="G962" s="11">
        <v>28500</v>
      </c>
      <c r="H962" s="24">
        <f t="shared" si="24"/>
        <v>228500</v>
      </c>
      <c r="I962" s="11"/>
      <c r="J962" s="11"/>
      <c r="K962" s="11"/>
    </row>
    <row r="963" spans="1:11" ht="33" customHeight="1">
      <c r="A963" s="199">
        <v>917</v>
      </c>
      <c r="B963" s="199">
        <v>7</v>
      </c>
      <c r="C963" s="47" t="s">
        <v>51</v>
      </c>
      <c r="D963" s="127"/>
      <c r="E963" s="11"/>
      <c r="F963" s="201">
        <v>120000</v>
      </c>
      <c r="G963" s="11"/>
      <c r="H963" s="24">
        <f t="shared" si="24"/>
        <v>120000</v>
      </c>
      <c r="I963" s="11"/>
      <c r="J963" s="11"/>
      <c r="K963" s="11"/>
    </row>
    <row r="964" spans="1:11" ht="15.75">
      <c r="A964" s="199">
        <v>918</v>
      </c>
      <c r="B964" s="199">
        <v>8</v>
      </c>
      <c r="C964" s="205" t="s">
        <v>52</v>
      </c>
      <c r="D964" s="127">
        <v>3</v>
      </c>
      <c r="E964" s="11"/>
      <c r="F964" s="201">
        <v>200000</v>
      </c>
      <c r="G964" s="11">
        <v>28500</v>
      </c>
      <c r="H964" s="24">
        <f t="shared" si="24"/>
        <v>228500</v>
      </c>
      <c r="I964" s="11"/>
      <c r="J964" s="11"/>
      <c r="K964" s="11"/>
    </row>
    <row r="965" spans="1:11" ht="15.75">
      <c r="A965" s="199">
        <v>919</v>
      </c>
      <c r="B965" s="199">
        <v>9</v>
      </c>
      <c r="C965" s="205" t="s">
        <v>53</v>
      </c>
      <c r="D965" s="127">
        <v>2</v>
      </c>
      <c r="E965" s="11"/>
      <c r="F965" s="201">
        <v>450000</v>
      </c>
      <c r="G965" s="11">
        <v>63000</v>
      </c>
      <c r="H965" s="24">
        <f t="shared" si="24"/>
        <v>513000</v>
      </c>
      <c r="I965" s="11"/>
      <c r="J965" s="11"/>
      <c r="K965" s="11"/>
    </row>
    <row r="966" spans="1:11" ht="15.75">
      <c r="A966" s="199">
        <v>920</v>
      </c>
      <c r="B966" s="199">
        <v>10</v>
      </c>
      <c r="C966" s="205" t="s">
        <v>54</v>
      </c>
      <c r="D966" s="127">
        <v>1</v>
      </c>
      <c r="E966" s="11"/>
      <c r="F966" s="201">
        <v>700000</v>
      </c>
      <c r="G966" s="11">
        <v>144000</v>
      </c>
      <c r="H966" s="24">
        <f t="shared" si="24"/>
        <v>844000</v>
      </c>
      <c r="I966" s="11"/>
      <c r="J966" s="11"/>
      <c r="K966" s="11"/>
    </row>
    <row r="967" spans="1:11" ht="15.75">
      <c r="A967" s="199">
        <v>921</v>
      </c>
      <c r="B967" s="199">
        <v>11</v>
      </c>
      <c r="C967" s="205" t="s">
        <v>55</v>
      </c>
      <c r="D967" s="127">
        <v>2</v>
      </c>
      <c r="E967" s="11"/>
      <c r="F967" s="201">
        <v>450000</v>
      </c>
      <c r="G967" s="11">
        <v>63000</v>
      </c>
      <c r="H967" s="24">
        <f t="shared" si="24"/>
        <v>513000</v>
      </c>
      <c r="I967" s="11"/>
      <c r="J967" s="11"/>
      <c r="K967" s="11"/>
    </row>
    <row r="968" spans="1:11" ht="15.75">
      <c r="A968" s="199">
        <v>922</v>
      </c>
      <c r="B968" s="199">
        <v>12</v>
      </c>
      <c r="C968" s="205" t="s">
        <v>56</v>
      </c>
      <c r="D968" s="127">
        <v>1</v>
      </c>
      <c r="E968" s="11"/>
      <c r="F968" s="201">
        <v>700000</v>
      </c>
      <c r="G968" s="11">
        <v>144000</v>
      </c>
      <c r="H968" s="24">
        <f t="shared" si="24"/>
        <v>844000</v>
      </c>
      <c r="I968" s="11"/>
      <c r="J968" s="11"/>
      <c r="K968" s="11"/>
    </row>
    <row r="969" spans="1:11" ht="15.75">
      <c r="A969" s="199">
        <v>923</v>
      </c>
      <c r="B969" s="199">
        <v>13</v>
      </c>
      <c r="C969" s="205" t="s">
        <v>57</v>
      </c>
      <c r="D969" s="127">
        <v>2</v>
      </c>
      <c r="E969" s="11"/>
      <c r="F969" s="201">
        <v>450000</v>
      </c>
      <c r="G969" s="11">
        <v>63000</v>
      </c>
      <c r="H969" s="24">
        <f t="shared" si="24"/>
        <v>513000</v>
      </c>
      <c r="I969" s="11"/>
      <c r="J969" s="11"/>
      <c r="K969" s="11"/>
    </row>
    <row r="970" spans="1:11" ht="15.75">
      <c r="A970" s="11"/>
      <c r="B970" s="89"/>
      <c r="C970" s="206" t="s">
        <v>58</v>
      </c>
      <c r="D970" s="127"/>
      <c r="E970" s="11"/>
      <c r="F970" s="202"/>
      <c r="G970" s="11"/>
      <c r="H970" s="11"/>
      <c r="I970" s="11"/>
      <c r="J970" s="11"/>
      <c r="K970" s="11"/>
    </row>
    <row r="971" spans="1:11" ht="31.5">
      <c r="A971" s="199">
        <v>924</v>
      </c>
      <c r="B971" s="199">
        <v>1</v>
      </c>
      <c r="C971" s="205" t="s">
        <v>567</v>
      </c>
      <c r="D971" s="127" t="s">
        <v>443</v>
      </c>
      <c r="E971" s="11"/>
      <c r="F971" s="201">
        <v>1600000</v>
      </c>
      <c r="G971" s="11">
        <v>660000</v>
      </c>
      <c r="H971" s="24">
        <f>F971+G971</f>
        <v>2260000</v>
      </c>
      <c r="I971" s="11"/>
      <c r="J971" s="11"/>
      <c r="K971" s="11"/>
    </row>
    <row r="972" spans="1:11" ht="15.75">
      <c r="A972" s="199">
        <v>925</v>
      </c>
      <c r="B972" s="199">
        <v>2</v>
      </c>
      <c r="C972" s="205" t="s">
        <v>59</v>
      </c>
      <c r="D972" s="127" t="s">
        <v>443</v>
      </c>
      <c r="E972" s="11"/>
      <c r="F972" s="201">
        <v>1800000</v>
      </c>
      <c r="G972" s="11">
        <v>660000</v>
      </c>
      <c r="H972" s="24">
        <f aca="true" t="shared" si="25" ref="H972:H996">F972+G972</f>
        <v>2460000</v>
      </c>
      <c r="I972" s="11"/>
      <c r="J972" s="11"/>
      <c r="K972" s="11"/>
    </row>
    <row r="973" spans="1:11" ht="15.75">
      <c r="A973" s="199">
        <v>926</v>
      </c>
      <c r="B973" s="199">
        <v>3</v>
      </c>
      <c r="C973" s="205" t="s">
        <v>60</v>
      </c>
      <c r="D973" s="127" t="s">
        <v>443</v>
      </c>
      <c r="E973" s="11"/>
      <c r="F973" s="201">
        <v>1600000</v>
      </c>
      <c r="G973" s="11">
        <v>660000</v>
      </c>
      <c r="H973" s="24">
        <f t="shared" si="25"/>
        <v>2260000</v>
      </c>
      <c r="I973" s="11"/>
      <c r="J973" s="11"/>
      <c r="K973" s="11"/>
    </row>
    <row r="974" spans="1:11" ht="15.75">
      <c r="A974" s="199">
        <v>927</v>
      </c>
      <c r="B974" s="199">
        <v>4</v>
      </c>
      <c r="C974" s="205" t="s">
        <v>61</v>
      </c>
      <c r="D974" s="127" t="s">
        <v>443</v>
      </c>
      <c r="E974" s="11"/>
      <c r="F974" s="201">
        <v>1600000</v>
      </c>
      <c r="G974" s="11">
        <v>660000</v>
      </c>
      <c r="H974" s="24">
        <f t="shared" si="25"/>
        <v>2260000</v>
      </c>
      <c r="I974" s="11"/>
      <c r="J974" s="11"/>
      <c r="K974" s="11"/>
    </row>
    <row r="975" spans="1:11" ht="15.75">
      <c r="A975" s="199">
        <v>928</v>
      </c>
      <c r="B975" s="199">
        <v>5</v>
      </c>
      <c r="C975" s="205" t="s">
        <v>62</v>
      </c>
      <c r="D975" s="127" t="s">
        <v>443</v>
      </c>
      <c r="E975" s="11"/>
      <c r="F975" s="201">
        <v>1600000</v>
      </c>
      <c r="G975" s="11">
        <v>660000</v>
      </c>
      <c r="H975" s="24">
        <f t="shared" si="25"/>
        <v>2260000</v>
      </c>
      <c r="I975" s="11"/>
      <c r="J975" s="11"/>
      <c r="K975" s="11"/>
    </row>
    <row r="976" spans="1:11" ht="15.75">
      <c r="A976" s="199">
        <v>929</v>
      </c>
      <c r="B976" s="199">
        <v>6</v>
      </c>
      <c r="C976" s="205" t="s">
        <v>79</v>
      </c>
      <c r="D976" s="127" t="s">
        <v>443</v>
      </c>
      <c r="E976" s="11"/>
      <c r="F976" s="201">
        <v>1600000</v>
      </c>
      <c r="G976" s="11">
        <v>660000</v>
      </c>
      <c r="H976" s="24">
        <f t="shared" si="25"/>
        <v>2260000</v>
      </c>
      <c r="I976" s="11"/>
      <c r="J976" s="11"/>
      <c r="K976" s="11"/>
    </row>
    <row r="977" spans="1:11" ht="15.75">
      <c r="A977" s="199">
        <v>930</v>
      </c>
      <c r="B977" s="199">
        <v>7</v>
      </c>
      <c r="C977" s="205" t="s">
        <v>63</v>
      </c>
      <c r="D977" s="127" t="s">
        <v>443</v>
      </c>
      <c r="E977" s="11"/>
      <c r="F977" s="201">
        <v>1600000</v>
      </c>
      <c r="G977" s="11">
        <v>660000</v>
      </c>
      <c r="H977" s="24">
        <f t="shared" si="25"/>
        <v>2260000</v>
      </c>
      <c r="I977" s="11"/>
      <c r="J977" s="11"/>
      <c r="K977" s="11"/>
    </row>
    <row r="978" spans="1:11" ht="15.75">
      <c r="A978" s="199">
        <v>931</v>
      </c>
      <c r="B978" s="199">
        <v>8</v>
      </c>
      <c r="C978" s="205" t="s">
        <v>64</v>
      </c>
      <c r="D978" s="127" t="s">
        <v>443</v>
      </c>
      <c r="E978" s="11"/>
      <c r="F978" s="201">
        <v>1800000</v>
      </c>
      <c r="G978" s="11">
        <v>660000</v>
      </c>
      <c r="H978" s="24">
        <f t="shared" si="25"/>
        <v>2460000</v>
      </c>
      <c r="I978" s="11"/>
      <c r="J978" s="11"/>
      <c r="K978" s="11"/>
    </row>
    <row r="979" spans="1:11" ht="15.75">
      <c r="A979" s="199">
        <v>932</v>
      </c>
      <c r="B979" s="199">
        <v>9</v>
      </c>
      <c r="C979" s="205" t="s">
        <v>65</v>
      </c>
      <c r="D979" s="127" t="s">
        <v>443</v>
      </c>
      <c r="E979" s="11"/>
      <c r="F979" s="201">
        <v>1400000</v>
      </c>
      <c r="G979" s="11">
        <v>660000</v>
      </c>
      <c r="H979" s="24">
        <f t="shared" si="25"/>
        <v>2060000</v>
      </c>
      <c r="I979" s="11"/>
      <c r="J979" s="11"/>
      <c r="K979" s="11"/>
    </row>
    <row r="980" spans="1:11" ht="15.75">
      <c r="A980" s="199">
        <v>933</v>
      </c>
      <c r="B980" s="199">
        <v>10</v>
      </c>
      <c r="C980" s="205" t="s">
        <v>66</v>
      </c>
      <c r="D980" s="127" t="s">
        <v>443</v>
      </c>
      <c r="E980" s="11"/>
      <c r="F980" s="201">
        <v>1800000</v>
      </c>
      <c r="G980" s="11">
        <v>660000</v>
      </c>
      <c r="H980" s="24">
        <f t="shared" si="25"/>
        <v>2460000</v>
      </c>
      <c r="I980" s="11"/>
      <c r="J980" s="11"/>
      <c r="K980" s="11"/>
    </row>
    <row r="981" spans="1:11" ht="15.75">
      <c r="A981" s="199">
        <v>934</v>
      </c>
      <c r="B981" s="199">
        <v>11</v>
      </c>
      <c r="C981" s="205" t="s">
        <v>67</v>
      </c>
      <c r="D981" s="127" t="s">
        <v>443</v>
      </c>
      <c r="E981" s="11"/>
      <c r="F981" s="201">
        <v>1800000</v>
      </c>
      <c r="G981" s="11">
        <v>660000</v>
      </c>
      <c r="H981" s="24">
        <f t="shared" si="25"/>
        <v>2460000</v>
      </c>
      <c r="I981" s="11"/>
      <c r="J981" s="11"/>
      <c r="K981" s="11"/>
    </row>
    <row r="982" spans="1:11" ht="15.75">
      <c r="A982" s="199">
        <v>935</v>
      </c>
      <c r="B982" s="199">
        <v>12</v>
      </c>
      <c r="C982" s="205" t="s">
        <v>68</v>
      </c>
      <c r="D982" s="127" t="s">
        <v>443</v>
      </c>
      <c r="E982" s="11"/>
      <c r="F982" s="201">
        <v>1800000</v>
      </c>
      <c r="G982" s="11">
        <v>660000</v>
      </c>
      <c r="H982" s="24">
        <f t="shared" si="25"/>
        <v>2460000</v>
      </c>
      <c r="I982" s="11"/>
      <c r="J982" s="11"/>
      <c r="K982" s="11"/>
    </row>
    <row r="983" spans="1:11" ht="15.75">
      <c r="A983" s="199">
        <v>936</v>
      </c>
      <c r="B983" s="199">
        <v>13</v>
      </c>
      <c r="C983" s="205" t="s">
        <v>69</v>
      </c>
      <c r="D983" s="127" t="s">
        <v>443</v>
      </c>
      <c r="E983" s="11"/>
      <c r="F983" s="201">
        <v>1800000</v>
      </c>
      <c r="G983" s="11">
        <v>660000</v>
      </c>
      <c r="H983" s="24">
        <f t="shared" si="25"/>
        <v>2460000</v>
      </c>
      <c r="I983" s="11"/>
      <c r="J983" s="11"/>
      <c r="K983" s="11"/>
    </row>
    <row r="984" spans="1:11" ht="15.75">
      <c r="A984" s="199">
        <v>937</v>
      </c>
      <c r="B984" s="199">
        <v>14</v>
      </c>
      <c r="C984" s="205" t="s">
        <v>554</v>
      </c>
      <c r="D984" s="127" t="s">
        <v>443</v>
      </c>
      <c r="E984" s="11"/>
      <c r="F984" s="201">
        <v>1800000</v>
      </c>
      <c r="G984" s="11">
        <v>660000</v>
      </c>
      <c r="H984" s="24">
        <f t="shared" si="25"/>
        <v>2460000</v>
      </c>
      <c r="I984" s="11"/>
      <c r="J984" s="11"/>
      <c r="K984" s="11"/>
    </row>
    <row r="985" spans="1:11" ht="15.75">
      <c r="A985" s="199">
        <v>938</v>
      </c>
      <c r="B985" s="199">
        <v>15</v>
      </c>
      <c r="C985" s="205" t="s">
        <v>61</v>
      </c>
      <c r="D985" s="127" t="s">
        <v>443</v>
      </c>
      <c r="E985" s="11"/>
      <c r="F985" s="201">
        <v>1800000</v>
      </c>
      <c r="G985" s="11">
        <v>660000</v>
      </c>
      <c r="H985" s="24">
        <f t="shared" si="25"/>
        <v>2460000</v>
      </c>
      <c r="I985" s="11"/>
      <c r="J985" s="11"/>
      <c r="K985" s="11"/>
    </row>
    <row r="986" spans="1:11" ht="15.75">
      <c r="A986" s="199">
        <v>939</v>
      </c>
      <c r="B986" s="199">
        <v>16</v>
      </c>
      <c r="C986" s="205" t="s">
        <v>555</v>
      </c>
      <c r="D986" s="127" t="s">
        <v>444</v>
      </c>
      <c r="E986" s="11"/>
      <c r="F986" s="201">
        <v>1000000</v>
      </c>
      <c r="G986" s="11">
        <v>310000</v>
      </c>
      <c r="H986" s="24">
        <f t="shared" si="25"/>
        <v>1310000</v>
      </c>
      <c r="I986" s="11"/>
      <c r="J986" s="11"/>
      <c r="K986" s="11"/>
    </row>
    <row r="987" spans="1:11" ht="15.75">
      <c r="A987" s="199">
        <v>940</v>
      </c>
      <c r="B987" s="199">
        <v>17</v>
      </c>
      <c r="C987" s="205" t="s">
        <v>556</v>
      </c>
      <c r="D987" s="127" t="s">
        <v>444</v>
      </c>
      <c r="E987" s="11"/>
      <c r="F987" s="201">
        <v>1000000</v>
      </c>
      <c r="G987" s="11">
        <v>310000</v>
      </c>
      <c r="H987" s="24">
        <f t="shared" si="25"/>
        <v>1310000</v>
      </c>
      <c r="I987" s="11"/>
      <c r="J987" s="11"/>
      <c r="K987" s="11"/>
    </row>
    <row r="988" spans="1:11" ht="15.75">
      <c r="A988" s="199"/>
      <c r="B988" s="199"/>
      <c r="C988" s="207" t="s">
        <v>557</v>
      </c>
      <c r="D988" s="127"/>
      <c r="E988" s="11"/>
      <c r="F988" s="203"/>
      <c r="G988" s="11"/>
      <c r="H988" s="24"/>
      <c r="I988" s="11"/>
      <c r="J988" s="11"/>
      <c r="K988" s="11"/>
    </row>
    <row r="989" spans="1:11" ht="15.75">
      <c r="A989" s="199">
        <v>941</v>
      </c>
      <c r="B989" s="199">
        <v>1</v>
      </c>
      <c r="C989" s="205" t="s">
        <v>558</v>
      </c>
      <c r="D989" s="127"/>
      <c r="E989" s="11"/>
      <c r="F989" s="201">
        <v>45000</v>
      </c>
      <c r="G989" s="11"/>
      <c r="H989" s="24">
        <f t="shared" si="25"/>
        <v>45000</v>
      </c>
      <c r="I989" s="11"/>
      <c r="J989" s="11"/>
      <c r="K989" s="11"/>
    </row>
    <row r="990" spans="1:11" ht="15.75">
      <c r="A990" s="199">
        <v>942</v>
      </c>
      <c r="B990" s="199">
        <v>2</v>
      </c>
      <c r="C990" s="205" t="s">
        <v>559</v>
      </c>
      <c r="D990" s="127">
        <v>1</v>
      </c>
      <c r="E990" s="11"/>
      <c r="F990" s="201">
        <v>430000</v>
      </c>
      <c r="G990" s="11">
        <v>144000</v>
      </c>
      <c r="H990" s="24">
        <f t="shared" si="25"/>
        <v>574000</v>
      </c>
      <c r="I990" s="11"/>
      <c r="J990" s="11"/>
      <c r="K990" s="11"/>
    </row>
    <row r="991" spans="1:11" ht="31.5">
      <c r="A991" s="199">
        <v>943</v>
      </c>
      <c r="B991" s="199">
        <v>3</v>
      </c>
      <c r="C991" s="205" t="s">
        <v>560</v>
      </c>
      <c r="D991" s="127">
        <v>1</v>
      </c>
      <c r="E991" s="11"/>
      <c r="F991" s="203" t="s">
        <v>566</v>
      </c>
      <c r="G991" s="11">
        <v>144000</v>
      </c>
      <c r="H991" s="214" t="s">
        <v>572</v>
      </c>
      <c r="I991" s="11"/>
      <c r="J991" s="11"/>
      <c r="K991" s="11"/>
    </row>
    <row r="992" spans="1:11" ht="15.75">
      <c r="A992" s="199"/>
      <c r="B992" s="199"/>
      <c r="C992" s="206" t="s">
        <v>561</v>
      </c>
      <c r="D992" s="127"/>
      <c r="E992" s="11"/>
      <c r="F992" s="203"/>
      <c r="G992" s="11"/>
      <c r="H992" s="24"/>
      <c r="I992" s="11"/>
      <c r="J992" s="11"/>
      <c r="K992" s="11"/>
    </row>
    <row r="993" spans="1:11" ht="15.75">
      <c r="A993" s="199">
        <v>944</v>
      </c>
      <c r="B993" s="199">
        <v>1</v>
      </c>
      <c r="C993" s="205" t="s">
        <v>562</v>
      </c>
      <c r="D993" s="127"/>
      <c r="E993" s="11"/>
      <c r="F993" s="201">
        <v>70000</v>
      </c>
      <c r="G993" s="11"/>
      <c r="H993" s="24">
        <f t="shared" si="25"/>
        <v>70000</v>
      </c>
      <c r="I993" s="11"/>
      <c r="J993" s="11"/>
      <c r="K993" s="11"/>
    </row>
    <row r="994" spans="1:11" ht="15.75">
      <c r="A994" s="199">
        <v>945</v>
      </c>
      <c r="B994" s="199">
        <v>2</v>
      </c>
      <c r="C994" s="205" t="s">
        <v>563</v>
      </c>
      <c r="D994" s="127"/>
      <c r="E994" s="11"/>
      <c r="F994" s="201">
        <v>25000</v>
      </c>
      <c r="G994" s="11"/>
      <c r="H994" s="24">
        <f t="shared" si="25"/>
        <v>25000</v>
      </c>
      <c r="I994" s="11"/>
      <c r="J994" s="11"/>
      <c r="K994" s="11"/>
    </row>
    <row r="995" spans="1:11" ht="15.75">
      <c r="A995" s="199"/>
      <c r="B995" s="199"/>
      <c r="C995" s="206" t="s">
        <v>564</v>
      </c>
      <c r="D995" s="127"/>
      <c r="E995" s="11"/>
      <c r="F995" s="203"/>
      <c r="G995" s="11"/>
      <c r="H995" s="24"/>
      <c r="I995" s="11"/>
      <c r="J995" s="11"/>
      <c r="K995" s="11"/>
    </row>
    <row r="996" spans="1:11" ht="15.75">
      <c r="A996" s="200">
        <v>946</v>
      </c>
      <c r="B996" s="200"/>
      <c r="C996" s="208" t="s">
        <v>565</v>
      </c>
      <c r="D996" s="128">
        <v>2</v>
      </c>
      <c r="E996" s="146"/>
      <c r="F996" s="204">
        <v>10000</v>
      </c>
      <c r="G996" s="146">
        <v>63000</v>
      </c>
      <c r="H996" s="30">
        <f t="shared" si="25"/>
        <v>73000</v>
      </c>
      <c r="I996" s="146"/>
      <c r="J996" s="146"/>
      <c r="K996" s="146"/>
    </row>
    <row r="997" spans="8:12" ht="15.75">
      <c r="H997" s="190"/>
      <c r="L997" s="190"/>
    </row>
    <row r="998" spans="7:11" ht="15.75">
      <c r="G998" s="216" t="s">
        <v>573</v>
      </c>
      <c r="H998" s="216"/>
      <c r="I998" s="216"/>
      <c r="J998" s="216"/>
      <c r="K998" s="216"/>
    </row>
    <row r="999" ht="15.75">
      <c r="B999" s="9" t="s">
        <v>581</v>
      </c>
    </row>
    <row r="1000" ht="15.75">
      <c r="C1000" s="224" t="s">
        <v>574</v>
      </c>
    </row>
    <row r="1001" ht="15.75">
      <c r="C1001" s="224" t="s">
        <v>575</v>
      </c>
    </row>
    <row r="1002" ht="15.75">
      <c r="C1002" s="224" t="s">
        <v>576</v>
      </c>
    </row>
    <row r="1003" ht="15.75">
      <c r="C1003" s="224" t="s">
        <v>577</v>
      </c>
    </row>
    <row r="1004" ht="15.75">
      <c r="C1004" s="224" t="s">
        <v>578</v>
      </c>
    </row>
    <row r="1005" ht="15.75">
      <c r="C1005" s="224" t="s">
        <v>579</v>
      </c>
    </row>
    <row r="1006" ht="15.75">
      <c r="C1006" s="224" t="s">
        <v>580</v>
      </c>
    </row>
  </sheetData>
  <sheetProtection/>
  <mergeCells count="4">
    <mergeCell ref="B5:E5"/>
    <mergeCell ref="A1:J1"/>
    <mergeCell ref="A2:J2"/>
    <mergeCell ref="A3:J3"/>
  </mergeCells>
  <printOptions/>
  <pageMargins left="0.4" right="0.4" top="0.45" bottom="0.45" header="0.3" footer="0.3"/>
  <pageSetup horizontalDpi="600" verticalDpi="600" orientation="portrait" scale="92" r:id="rId2"/>
  <headerFooter alignWithMargins="0">
    <oddFooter>&amp;C&amp;F&amp;RPage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2015-08-03T00:28:01Z</cp:lastPrinted>
  <dcterms:created xsi:type="dcterms:W3CDTF">2011-12-26T02:42:27Z</dcterms:created>
  <dcterms:modified xsi:type="dcterms:W3CDTF">2015-11-05T03:38:25Z</dcterms:modified>
  <cp:category/>
  <cp:version/>
  <cp:contentType/>
  <cp:contentStatus/>
</cp:coreProperties>
</file>